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yamashita\Documents\起案用\"/>
    </mc:Choice>
  </mc:AlternateContent>
  <workbookProtection workbookAlgorithmName="SHA-512" workbookHashValue="ERZ01ptBvIksBGypM2jEu8En6/kmUAnbnaLp/8Qb4kJelazeGQqSv8r42VSiSEZBPULGc6wM7Um2b+5CNSDT7g==" workbookSaltValue="N6davNj1+5B5YfgHKl7Ug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 r="C10" i="5" l="1"/>
  <c r="D10" i="5"/>
  <c r="E10" i="5"/>
  <c r="B10" i="5"/>
</calcChain>
</file>

<file path=xl/sharedStrings.xml><?xml version="1.0" encoding="utf-8"?>
<sst xmlns="http://schemas.openxmlformats.org/spreadsheetml/2006/main" count="228" uniqueCount="111">
  <si>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</si>
  <si>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</si>
  <si>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</si>
  <si>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</si>
  <si>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</si>
  <si>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</si>
  <si>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</si>
  <si>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</si>
  <si>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</si>
  <si>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</si>
  <si>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</si>
  <si>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</si>
  <si>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</si>
  <si>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</si>
  <si>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</si>
  <si>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</si>
  <si>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</si>
  <si>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</si>
  <si>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</si>
  <si>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</si>
  <si>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</si>
  <si>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</si>
  <si>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</si>
  <si>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</si>
  <si>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</si>
  <si>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</si>
  <si>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</si>
  <si>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</si>
  <si>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</si>
  <si>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</si>
  <si>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</si>
  <si>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</si>
  <si>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</si>
  <si>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</si>
  <si>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</si>
  <si>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</si>
  <si>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</si>
  <si>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</si>
  <si>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</si>
  <si>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</si>
  <si>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</si>
  <si>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</si>
  <si>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</si>
  <si>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</si>
  <si>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</si>
  <si>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</si>
  <si>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</si>
  <si>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</si>
  <si>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</si>
  <si>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</si>
  <si>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</si>
  <si>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</si>
  <si>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</si>
  <si>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</si>
  <si>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</si>
  <si>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</si>
  <si>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</si>
  <si>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</si>
  <si>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</si>
  <si>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</si>
  <si>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</si>
  <si>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</si>
  <si>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</si>
  <si>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</si>
  <si>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</si>
  <si>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</si>
  <si>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</si>
  <si>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</si>
  <si>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</si>
  <si>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</si>
  <si>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</si>
  <si>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</si>
  <si>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</si>
  <si>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</si>
  <si>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</si>
  <si>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</si>
  <si>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</si>
  <si>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</si>
  <si>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</si>
  <si>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</si>
  <si>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</si>
  <si>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</si>
  <si>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</si>
  <si>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</si>
  <si>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</si>
  <si>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</si>
  <si>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</si>
  <si>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</si>
  <si>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</si>
  <si>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</si>
  <si>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</si>
  <si>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</si>
  <si>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</si>
  <si>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</si>
  <si>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</si>
  <si>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</si>
  <si>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四條畷市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</si>
  <si>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</si>
  <si>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</si>
  <si>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</si>
  <si>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</si>
  <si>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</si>
  <si>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</si>
  <si>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</si>
  <si>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</si>
  <si>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</si>
  <si>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</si>
  <si>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</si>
  <si>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経営の健全性、効率性及び老朽化状況から現状では問題はないが、普及率、水洗化率がともに100％に近く、今後は大幅な収入増が見込めず、さらに人口減少に伴う収入減が危惧される。
　よって、維持更新費用を抑制するため、令和3年度を目途に、市の単独処理場（公共下水道施設）で処理している汚水を、大阪府が管理・運営する流域下水道で処理していくことで経費の抑制に努めていくこととしている。</t>
    <rPh sb="143" eb="146">
      <t>オオサカフ</t>
    </rPh>
    <rPh sb="147" eb="149">
      <t>カンリ</t>
    </rPh>
    <rPh sb="150" eb="152">
      <t>ウンエイ</t>
    </rPh>
    <phoneticPr fontId="4"/>
  </si>
  <si>
    <t>　②管渠老朽化率は、類似団体平均値も本市の数値もほぼ0％である。管渠の耐用年数は50年とされているが、供用開始後30年未満の累計区分（D2）に分類されるためである。しかし、管渠以外のポンプ場設備等は耐用年数を超過しており、順次、部分的な更新を行っている。
　③管渠改善率は、本市の数値は0％で変化が無いのに対し、類似団体平均値では、0.13%となっている。類似団体の中で管渠の耐用年数に比して、早い段階で長寿命化に着手している団体が増えていると推測できる。</t>
    <rPh sb="71" eb="73">
      <t>ブンルイ</t>
    </rPh>
    <phoneticPr fontId="4"/>
  </si>
  <si>
    <t>　①経常収支比率は、100％で類似団体平均値、全国平均より若干下回っている。本市の数値が常に100％で推移しているのは、市の補助金などの収入で収支の均衡を保っているためである。
　④企業債残高対事業規模比率が、類似団体平均値、全国平均より低い数値となっていることについては、大規模住宅開発事業に伴い施設整備を実施したことから、単独処理場整備費用等が不要であったためと考えられる。
　⑧水洗化率は、99.03%で類似団体平均値及び全国平均を上回っている。
　⑤経費回収率及び⑥汚水処理原価は、いずれも類似団体平均値よりも良好な数値となっているが、これは①経常収支比率で述べたとおり、市の補助金で収支の均衡を保っていることによるものである。
　なお、⑦施設利用率については、単独処理場を設置していないため、当該値を計上していない。</t>
    <rPh sb="31" eb="33">
      <t>シタマワ</t>
    </rPh>
    <rPh sb="119" eb="120">
      <t>ヒク</t>
    </rPh>
    <rPh sb="149" eb="151">
      <t>シセツ</t>
    </rPh>
    <rPh sb="151" eb="153">
      <t>セイビ</t>
    </rPh>
    <rPh sb="212" eb="213">
      <t>オヨ</t>
    </rPh>
    <rPh sb="259" eb="261">
      <t>リョウコウ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</si>
</sst>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33-45CE-AFE5-8BC27970C2D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2733-45CE-AFE5-8BC27970C2D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131-4F70-BB92-EAC57FB90E6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101.24</c:v>
                </c:pt>
                <c:pt idx="1">
                  <c:v>100.94</c:v>
                </c:pt>
                <c:pt idx="2">
                  <c:v>100.85</c:v>
                </c:pt>
                <c:pt idx="3">
                  <c:v>102.13</c:v>
                </c:pt>
                <c:pt idx="4">
                  <c:v>101.72</c:v>
                </c:pt>
              </c:numCache>
            </c:numRef>
          </c:val>
          <c:smooth val="0"/>
          <c:extLst>
            <c:ext xmlns:c16="http://schemas.microsoft.com/office/drawing/2014/chart" uri="{C3380CC4-5D6E-409C-BE32-E72D297353CC}">
              <c16:uniqueId val="{00000001-1131-4F70-BB92-EAC57FB90E6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16.43</c:v>
                </c:pt>
                <c:pt idx="1">
                  <c:v>19.32</c:v>
                </c:pt>
                <c:pt idx="2">
                  <c:v>22.22</c:v>
                </c:pt>
                <c:pt idx="3">
                  <c:v>25.1</c:v>
                </c:pt>
                <c:pt idx="4">
                  <c:v>27.98</c:v>
                </c:pt>
              </c:numCache>
            </c:numRef>
          </c:val>
          <c:extLst>
            <c:ext xmlns:c16="http://schemas.microsoft.com/office/drawing/2014/chart" uri="{C3380CC4-5D6E-409C-BE32-E72D297353CC}">
              <c16:uniqueId val="{00000000-9FCD-4514-8799-8326EB5EE61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22.34</c:v>
                </c:pt>
                <c:pt idx="1">
                  <c:v>22.79</c:v>
                </c:pt>
                <c:pt idx="2">
                  <c:v>22.77</c:v>
                </c:pt>
                <c:pt idx="3">
                  <c:v>23.93</c:v>
                </c:pt>
                <c:pt idx="4">
                  <c:v>24.68</c:v>
                </c:pt>
              </c:numCache>
            </c:numRef>
          </c:val>
          <c:smooth val="0"/>
          <c:extLst>
            <c:ext xmlns:c16="http://schemas.microsoft.com/office/drawing/2014/chart" uri="{C3380CC4-5D6E-409C-BE32-E72D297353CC}">
              <c16:uniqueId val="{00000001-9FCD-4514-8799-8326EB5EE61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8C-425C-9DC5-1EF27CDA4B3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0.04</c:v>
                </c:pt>
                <c:pt idx="2" formatCode="#,##0.00;&quot;△&quot;#,##0.00">
                  <c:v>0</c:v>
                </c:pt>
                <c:pt idx="3" formatCode="#,##0.00;&quot;△&quot;#,##0.00">
                  <c:v>0</c:v>
                </c:pt>
                <c:pt idx="4">
                  <c:v>0.01</c:v>
                </c:pt>
              </c:numCache>
            </c:numRef>
          </c:val>
          <c:smooth val="0"/>
          <c:extLst>
            <c:ext xmlns:c16="http://schemas.microsoft.com/office/drawing/2014/chart" uri="{C3380CC4-5D6E-409C-BE32-E72D297353CC}">
              <c16:uniqueId val="{00000001-DF8C-425C-9DC5-1EF27CDA4B3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5C-472D-86CA-805C9301E53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184.13</c:v>
                </c:pt>
                <c:pt idx="1">
                  <c:v>101.85</c:v>
                </c:pt>
                <c:pt idx="2">
                  <c:v>110.77</c:v>
                </c:pt>
                <c:pt idx="3">
                  <c:v>109.51</c:v>
                </c:pt>
                <c:pt idx="4">
                  <c:v>112.88</c:v>
                </c:pt>
              </c:numCache>
            </c:numRef>
          </c:val>
          <c:smooth val="0"/>
          <c:extLst>
            <c:ext xmlns:c16="http://schemas.microsoft.com/office/drawing/2014/chart" uri="{C3380CC4-5D6E-409C-BE32-E72D297353CC}">
              <c16:uniqueId val="{00000001-7E5C-472D-86CA-805C9301E53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2.94</c:v>
                </c:pt>
                <c:pt idx="1">
                  <c:v>3.09</c:v>
                </c:pt>
                <c:pt idx="2">
                  <c:v>2.65</c:v>
                </c:pt>
                <c:pt idx="3">
                  <c:v>2.8</c:v>
                </c:pt>
                <c:pt idx="4">
                  <c:v>2.4700000000000002</c:v>
                </c:pt>
              </c:numCache>
            </c:numRef>
          </c:val>
          <c:extLst>
            <c:ext xmlns:c16="http://schemas.microsoft.com/office/drawing/2014/chart" uri="{C3380CC4-5D6E-409C-BE32-E72D297353CC}">
              <c16:uniqueId val="{00000000-3A3B-4D1A-BA19-D35710E0BBF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63.22</c:v>
                </c:pt>
                <c:pt idx="1">
                  <c:v>49.07</c:v>
                </c:pt>
                <c:pt idx="2">
                  <c:v>46.78</c:v>
                </c:pt>
                <c:pt idx="3">
                  <c:v>47.44</c:v>
                </c:pt>
                <c:pt idx="4">
                  <c:v>49.18</c:v>
                </c:pt>
              </c:numCache>
            </c:numRef>
          </c:val>
          <c:smooth val="0"/>
          <c:extLst>
            <c:ext xmlns:c16="http://schemas.microsoft.com/office/drawing/2014/chart" uri="{C3380CC4-5D6E-409C-BE32-E72D297353CC}">
              <c16:uniqueId val="{00000001-3A3B-4D1A-BA19-D35710E0BBF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1326.55</c:v>
                </c:pt>
                <c:pt idx="1">
                  <c:v>644.64</c:v>
                </c:pt>
                <c:pt idx="2">
                  <c:v>601.89</c:v>
                </c:pt>
                <c:pt idx="3">
                  <c:v>576.12</c:v>
                </c:pt>
                <c:pt idx="4">
                  <c:v>554.9</c:v>
                </c:pt>
              </c:numCache>
            </c:numRef>
          </c:val>
          <c:extLst>
            <c:ext xmlns:c16="http://schemas.microsoft.com/office/drawing/2014/chart" uri="{C3380CC4-5D6E-409C-BE32-E72D297353CC}">
              <c16:uniqueId val="{00000000-F0F8-49B8-A727-BDC568A534A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F0F8-49B8-A727-BDC568A534A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97.77</c:v>
                </c:pt>
                <c:pt idx="1">
                  <c:v>98.18</c:v>
                </c:pt>
                <c:pt idx="2">
                  <c:v>98.81</c:v>
                </c:pt>
                <c:pt idx="3">
                  <c:v>100</c:v>
                </c:pt>
                <c:pt idx="4">
                  <c:v>98.25</c:v>
                </c:pt>
              </c:numCache>
            </c:numRef>
          </c:val>
          <c:extLst>
            <c:ext xmlns:c16="http://schemas.microsoft.com/office/drawing/2014/chart" uri="{C3380CC4-5D6E-409C-BE32-E72D297353CC}">
              <c16:uniqueId val="{00000000-330F-45D2-8D63-0118D9FEA6B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330F-45D2-8D63-0118D9FEA6B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188.33</c:v>
                </c:pt>
                <c:pt idx="1">
                  <c:v>189.58</c:v>
                </c:pt>
                <c:pt idx="2">
                  <c:v>193.39</c:v>
                </c:pt>
                <c:pt idx="3">
                  <c:v>187.83</c:v>
                </c:pt>
                <c:pt idx="4">
                  <c:v>189.85</c:v>
                </c:pt>
              </c:numCache>
            </c:numRef>
          </c:val>
          <c:extLst>
            <c:ext xmlns:c16="http://schemas.microsoft.com/office/drawing/2014/chart" uri="{C3380CC4-5D6E-409C-BE32-E72D297353CC}">
              <c16:uniqueId val="{00000000-DB75-4F3D-BB1A-2708FF73F1C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DB75-4F3D-BB1A-2708FF73F1C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9C-4FAD-958F-391447BEDAD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D19C-4FAD-958F-391447BEDAD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98.77</c:v>
                </c:pt>
                <c:pt idx="1">
                  <c:v>99.15</c:v>
                </c:pt>
                <c:pt idx="2">
                  <c:v>99.33</c:v>
                </c:pt>
                <c:pt idx="3">
                  <c:v>99.33</c:v>
                </c:pt>
                <c:pt idx="4">
                  <c:v>99.03</c:v>
                </c:pt>
              </c:numCache>
            </c:numRef>
          </c:val>
          <c:extLst>
            <c:ext xmlns:c16="http://schemas.microsoft.com/office/drawing/2014/chart" uri="{C3380CC4-5D6E-409C-BE32-E72D297353CC}">
              <c16:uniqueId val="{00000000-12F3-4F30-8B18-9D5D3883569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12F3-4F30-8B18-9D5D3883569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1" zoomScale="85" zoomScaleNormal="85" workbookViewId="0">
      <selection activeCell="CC29" sqref="CC2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大阪府　四條畷市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55802</v>
      </c>
      <c r="AM8" s="50"/>
      <c r="AN8" s="50"/>
      <c r="AO8" s="50"/>
      <c r="AP8" s="50"/>
      <c r="AQ8" s="50"/>
      <c r="AR8" s="50"/>
      <c r="AS8" s="50"/>
      <c r="AT8" s="45">
        <f>データ!T6</f>
        <v>18.690000000000001</v>
      </c>
      <c r="AU8" s="45"/>
      <c r="AV8" s="45"/>
      <c r="AW8" s="45"/>
      <c r="AX8" s="45"/>
      <c r="AY8" s="45"/>
      <c r="AZ8" s="45"/>
      <c r="BA8" s="45"/>
      <c r="BB8" s="45">
        <f>データ!U6</f>
        <v>2985.66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30.03</v>
      </c>
      <c r="J10" s="45"/>
      <c r="K10" s="45"/>
      <c r="L10" s="45"/>
      <c r="M10" s="45"/>
      <c r="N10" s="45"/>
      <c r="O10" s="45"/>
      <c r="P10" s="45">
        <f>データ!P6</f>
        <v>1.84</v>
      </c>
      <c r="Q10" s="45"/>
      <c r="R10" s="45"/>
      <c r="S10" s="45"/>
      <c r="T10" s="45"/>
      <c r="U10" s="45"/>
      <c r="V10" s="45"/>
      <c r="W10" s="45">
        <f>データ!Q6</f>
        <v>94.32</v>
      </c>
      <c r="X10" s="45"/>
      <c r="Y10" s="45"/>
      <c r="Z10" s="45"/>
      <c r="AA10" s="45"/>
      <c r="AB10" s="45"/>
      <c r="AC10" s="45"/>
      <c r="AD10" s="50">
        <f>データ!R6</f>
        <v>2166</v>
      </c>
      <c r="AE10" s="50"/>
      <c r="AF10" s="50"/>
      <c r="AG10" s="50"/>
      <c r="AH10" s="50"/>
      <c r="AI10" s="50"/>
      <c r="AJ10" s="50"/>
      <c r="AK10" s="2"/>
      <c r="AL10" s="50">
        <f>データ!V6</f>
        <v>1026</v>
      </c>
      <c r="AM10" s="50"/>
      <c r="AN10" s="50"/>
      <c r="AO10" s="50"/>
      <c r="AP10" s="50"/>
      <c r="AQ10" s="50"/>
      <c r="AR10" s="50"/>
      <c r="AS10" s="50"/>
      <c r="AT10" s="45">
        <f>データ!W6</f>
        <v>0.47</v>
      </c>
      <c r="AU10" s="45"/>
      <c r="AV10" s="45"/>
      <c r="AW10" s="45"/>
      <c r="AX10" s="45"/>
      <c r="AY10" s="45"/>
      <c r="AZ10" s="45"/>
      <c r="BA10" s="45"/>
      <c r="BB10" s="45">
        <f>データ!X6</f>
        <v>2182.98</v>
      </c>
      <c r="BC10" s="45"/>
      <c r="BD10" s="45"/>
      <c r="BE10" s="45"/>
      <c r="BF10" s="45"/>
      <c r="BG10" s="45"/>
      <c r="BH10" s="45"/>
      <c r="BI10" s="45"/>
      <c r="BJ10" s="2"/>
      <c r="BK10" s="2"/>
      <c r="BL10" s="62" t="s">
        <v>22</v>
      </c>
      <c r="BM10" s="6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56" t="s">
        <v>26</v>
      </c>
      <c r="BM14" s="57"/>
      <c r="BN14" s="57"/>
      <c r="BO14" s="57"/>
      <c r="BP14" s="57"/>
      <c r="BQ14" s="57"/>
      <c r="BR14" s="57"/>
      <c r="BS14" s="57"/>
      <c r="BT14" s="57"/>
      <c r="BU14" s="57"/>
      <c r="BV14" s="57"/>
      <c r="BW14" s="57"/>
      <c r="BX14" s="57"/>
      <c r="BY14" s="57"/>
      <c r="BZ14" s="58"/>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110</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27</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109</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15">
      <c r="A60" s="2"/>
      <c r="B60" s="53" t="s">
        <v>28</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77"/>
      <c r="BM60" s="78"/>
      <c r="BN60" s="78"/>
      <c r="BO60" s="78"/>
      <c r="BP60" s="78"/>
      <c r="BQ60" s="78"/>
      <c r="BR60" s="78"/>
      <c r="BS60" s="78"/>
      <c r="BT60" s="78"/>
      <c r="BU60" s="78"/>
      <c r="BV60" s="78"/>
      <c r="BW60" s="78"/>
      <c r="BX60" s="78"/>
      <c r="BY60" s="78"/>
      <c r="BZ60" s="79"/>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29</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108</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slbxV9NDj/rGfe5rXaaGavOsR1wxNpxlAkKgwsS99/FV6obTUDyxWBP5irN6Ol55Ds0l4teNRwqe5Aq9iTbzCg==" saltValue="5UQXmO/Dos7L8mRZLd1+B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0" t="s">
        <v>52</v>
      </c>
      <c r="I3" s="71"/>
      <c r="J3" s="71"/>
      <c r="K3" s="71"/>
      <c r="L3" s="71"/>
      <c r="M3" s="71"/>
      <c r="N3" s="71"/>
      <c r="O3" s="71"/>
      <c r="P3" s="71"/>
      <c r="Q3" s="71"/>
      <c r="R3" s="71"/>
      <c r="S3" s="71"/>
      <c r="T3" s="71"/>
      <c r="U3" s="71"/>
      <c r="V3" s="71"/>
      <c r="W3" s="71"/>
      <c r="X3" s="72"/>
      <c r="Y3" s="76" t="s">
        <v>53</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54</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8" x14ac:dyDescent="0.15">
      <c r="A4" s="28" t="s">
        <v>55</v>
      </c>
      <c r="B4" s="30"/>
      <c r="C4" s="30"/>
      <c r="D4" s="30"/>
      <c r="E4" s="30"/>
      <c r="F4" s="30"/>
      <c r="G4" s="30"/>
      <c r="H4" s="73"/>
      <c r="I4" s="74"/>
      <c r="J4" s="74"/>
      <c r="K4" s="74"/>
      <c r="L4" s="74"/>
      <c r="M4" s="74"/>
      <c r="N4" s="74"/>
      <c r="O4" s="74"/>
      <c r="P4" s="74"/>
      <c r="Q4" s="74"/>
      <c r="R4" s="74"/>
      <c r="S4" s="74"/>
      <c r="T4" s="74"/>
      <c r="U4" s="74"/>
      <c r="V4" s="74"/>
      <c r="W4" s="74"/>
      <c r="X4" s="75"/>
      <c r="Y4" s="69" t="s">
        <v>56</v>
      </c>
      <c r="Z4" s="69"/>
      <c r="AA4" s="69"/>
      <c r="AB4" s="69"/>
      <c r="AC4" s="69"/>
      <c r="AD4" s="69"/>
      <c r="AE4" s="69"/>
      <c r="AF4" s="69"/>
      <c r="AG4" s="69"/>
      <c r="AH4" s="69"/>
      <c r="AI4" s="69"/>
      <c r="AJ4" s="69" t="s">
        <v>57</v>
      </c>
      <c r="AK4" s="69"/>
      <c r="AL4" s="69"/>
      <c r="AM4" s="69"/>
      <c r="AN4" s="69"/>
      <c r="AO4" s="69"/>
      <c r="AP4" s="69"/>
      <c r="AQ4" s="69"/>
      <c r="AR4" s="69"/>
      <c r="AS4" s="69"/>
      <c r="AT4" s="69"/>
      <c r="AU4" s="69" t="s">
        <v>58</v>
      </c>
      <c r="AV4" s="69"/>
      <c r="AW4" s="69"/>
      <c r="AX4" s="69"/>
      <c r="AY4" s="69"/>
      <c r="AZ4" s="69"/>
      <c r="BA4" s="69"/>
      <c r="BB4" s="69"/>
      <c r="BC4" s="69"/>
      <c r="BD4" s="69"/>
      <c r="BE4" s="69"/>
      <c r="BF4" s="69" t="s">
        <v>59</v>
      </c>
      <c r="BG4" s="69"/>
      <c r="BH4" s="69"/>
      <c r="BI4" s="69"/>
      <c r="BJ4" s="69"/>
      <c r="BK4" s="69"/>
      <c r="BL4" s="69"/>
      <c r="BM4" s="69"/>
      <c r="BN4" s="69"/>
      <c r="BO4" s="69"/>
      <c r="BP4" s="69"/>
      <c r="BQ4" s="69" t="s">
        <v>60</v>
      </c>
      <c r="BR4" s="69"/>
      <c r="BS4" s="69"/>
      <c r="BT4" s="69"/>
      <c r="BU4" s="69"/>
      <c r="BV4" s="69"/>
      <c r="BW4" s="69"/>
      <c r="BX4" s="69"/>
      <c r="BY4" s="69"/>
      <c r="BZ4" s="69"/>
      <c r="CA4" s="69"/>
      <c r="CB4" s="69" t="s">
        <v>61</v>
      </c>
      <c r="CC4" s="69"/>
      <c r="CD4" s="69"/>
      <c r="CE4" s="69"/>
      <c r="CF4" s="69"/>
      <c r="CG4" s="69"/>
      <c r="CH4" s="69"/>
      <c r="CI4" s="69"/>
      <c r="CJ4" s="69"/>
      <c r="CK4" s="69"/>
      <c r="CL4" s="69"/>
      <c r="CM4" s="69" t="s">
        <v>62</v>
      </c>
      <c r="CN4" s="69"/>
      <c r="CO4" s="69"/>
      <c r="CP4" s="69"/>
      <c r="CQ4" s="69"/>
      <c r="CR4" s="69"/>
      <c r="CS4" s="69"/>
      <c r="CT4" s="69"/>
      <c r="CU4" s="69"/>
      <c r="CV4" s="69"/>
      <c r="CW4" s="69"/>
      <c r="CX4" s="69" t="s">
        <v>63</v>
      </c>
      <c r="CY4" s="69"/>
      <c r="CZ4" s="69"/>
      <c r="DA4" s="69"/>
      <c r="DB4" s="69"/>
      <c r="DC4" s="69"/>
      <c r="DD4" s="69"/>
      <c r="DE4" s="69"/>
      <c r="DF4" s="69"/>
      <c r="DG4" s="69"/>
      <c r="DH4" s="69"/>
      <c r="DI4" s="69" t="s">
        <v>64</v>
      </c>
      <c r="DJ4" s="69"/>
      <c r="DK4" s="69"/>
      <c r="DL4" s="69"/>
      <c r="DM4" s="69"/>
      <c r="DN4" s="69"/>
      <c r="DO4" s="69"/>
      <c r="DP4" s="69"/>
      <c r="DQ4" s="69"/>
      <c r="DR4" s="69"/>
      <c r="DS4" s="69"/>
      <c r="DT4" s="69" t="s">
        <v>65</v>
      </c>
      <c r="DU4" s="69"/>
      <c r="DV4" s="69"/>
      <c r="DW4" s="69"/>
      <c r="DX4" s="69"/>
      <c r="DY4" s="69"/>
      <c r="DZ4" s="69"/>
      <c r="EA4" s="69"/>
      <c r="EB4" s="69"/>
      <c r="EC4" s="69"/>
      <c r="ED4" s="69"/>
      <c r="EE4" s="69" t="s">
        <v>66</v>
      </c>
      <c r="EF4" s="69"/>
      <c r="EG4" s="69"/>
      <c r="EH4" s="69"/>
      <c r="EI4" s="69"/>
      <c r="EJ4" s="69"/>
      <c r="EK4" s="69"/>
      <c r="EL4" s="69"/>
      <c r="EM4" s="69"/>
      <c r="EN4" s="69"/>
      <c r="EO4" s="69"/>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272299</v>
      </c>
      <c r="D6" s="33">
        <f t="shared" si="3"/>
        <v>46</v>
      </c>
      <c r="E6" s="33">
        <f t="shared" si="3"/>
        <v>17</v>
      </c>
      <c r="F6" s="33">
        <f t="shared" si="3"/>
        <v>4</v>
      </c>
      <c r="G6" s="33">
        <f t="shared" si="3"/>
        <v>0</v>
      </c>
      <c r="H6" s="33" t="str">
        <f t="shared" si="3"/>
        <v>大阪府　四條畷市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30.03</v>
      </c>
      <c r="P6" s="34">
        <f t="shared" si="3"/>
        <v>1.84</v>
      </c>
      <c r="Q6" s="34">
        <f t="shared" si="3"/>
        <v>94.32</v>
      </c>
      <c r="R6" s="34">
        <f t="shared" si="3"/>
        <v>2166</v>
      </c>
      <c r="S6" s="34">
        <f t="shared" si="3"/>
        <v>55802</v>
      </c>
      <c r="T6" s="34">
        <f t="shared" si="3"/>
        <v>18.690000000000001</v>
      </c>
      <c r="U6" s="34">
        <f t="shared" si="3"/>
        <v>2985.66</v>
      </c>
      <c r="V6" s="34">
        <f t="shared" si="3"/>
        <v>1026</v>
      </c>
      <c r="W6" s="34">
        <f t="shared" si="3"/>
        <v>0.47</v>
      </c>
      <c r="X6" s="34">
        <f t="shared" si="3"/>
        <v>2182.98</v>
      </c>
      <c r="Y6" s="35">
        <f>IF(Y7="",NA(),Y7)</f>
        <v>100</v>
      </c>
      <c r="Z6" s="35">
        <f t="shared" ref="Z6:AH6" si="4">IF(Z7="",NA(),Z7)</f>
        <v>100</v>
      </c>
      <c r="AA6" s="35">
        <f t="shared" si="4"/>
        <v>100</v>
      </c>
      <c r="AB6" s="35">
        <f t="shared" si="4"/>
        <v>100</v>
      </c>
      <c r="AC6" s="35">
        <f t="shared" si="4"/>
        <v>100</v>
      </c>
      <c r="AD6" s="35">
        <f t="shared" si="4"/>
        <v>101.24</v>
      </c>
      <c r="AE6" s="35">
        <f t="shared" si="4"/>
        <v>100.94</v>
      </c>
      <c r="AF6" s="35">
        <f t="shared" si="4"/>
        <v>100.85</v>
      </c>
      <c r="AG6" s="35">
        <f t="shared" si="4"/>
        <v>102.13</v>
      </c>
      <c r="AH6" s="35">
        <f t="shared" si="4"/>
        <v>101.72</v>
      </c>
      <c r="AI6" s="34" t="str">
        <f>IF(AI7="","",IF(AI7="-","【-】","【"&amp;SUBSTITUTE(TEXT(AI7,"#,##0.00"),"-","△")&amp;"】"))</f>
        <v>【101.92】</v>
      </c>
      <c r="AJ6" s="34">
        <f>IF(AJ7="",NA(),AJ7)</f>
        <v>0</v>
      </c>
      <c r="AK6" s="34">
        <f t="shared" ref="AK6:AS6" si="5">IF(AK7="",NA(),AK7)</f>
        <v>0</v>
      </c>
      <c r="AL6" s="34">
        <f t="shared" si="5"/>
        <v>0</v>
      </c>
      <c r="AM6" s="34">
        <f t="shared" si="5"/>
        <v>0</v>
      </c>
      <c r="AN6" s="34">
        <f t="shared" si="5"/>
        <v>0</v>
      </c>
      <c r="AO6" s="35">
        <f t="shared" si="5"/>
        <v>184.13</v>
      </c>
      <c r="AP6" s="35">
        <f t="shared" si="5"/>
        <v>101.85</v>
      </c>
      <c r="AQ6" s="35">
        <f t="shared" si="5"/>
        <v>110.77</v>
      </c>
      <c r="AR6" s="35">
        <f t="shared" si="5"/>
        <v>109.51</v>
      </c>
      <c r="AS6" s="35">
        <f t="shared" si="5"/>
        <v>112.88</v>
      </c>
      <c r="AT6" s="34" t="str">
        <f>IF(AT7="","",IF(AT7="-","【-】","【"&amp;SUBSTITUTE(TEXT(AT7,"#,##0.00"),"-","△")&amp;"】"))</f>
        <v>【88.06】</v>
      </c>
      <c r="AU6" s="35">
        <f>IF(AU7="",NA(),AU7)</f>
        <v>2.94</v>
      </c>
      <c r="AV6" s="35">
        <f t="shared" ref="AV6:BD6" si="6">IF(AV7="",NA(),AV7)</f>
        <v>3.09</v>
      </c>
      <c r="AW6" s="35">
        <f t="shared" si="6"/>
        <v>2.65</v>
      </c>
      <c r="AX6" s="35">
        <f t="shared" si="6"/>
        <v>2.8</v>
      </c>
      <c r="AY6" s="35">
        <f t="shared" si="6"/>
        <v>2.4700000000000002</v>
      </c>
      <c r="AZ6" s="35">
        <f t="shared" si="6"/>
        <v>63.22</v>
      </c>
      <c r="BA6" s="35">
        <f t="shared" si="6"/>
        <v>49.07</v>
      </c>
      <c r="BB6" s="35">
        <f t="shared" si="6"/>
        <v>46.78</v>
      </c>
      <c r="BC6" s="35">
        <f t="shared" si="6"/>
        <v>47.44</v>
      </c>
      <c r="BD6" s="35">
        <f t="shared" si="6"/>
        <v>49.18</v>
      </c>
      <c r="BE6" s="34" t="str">
        <f>IF(BE7="","",IF(BE7="-","【-】","【"&amp;SUBSTITUTE(TEXT(BE7,"#,##0.00"),"-","△")&amp;"】"))</f>
        <v>【54.23】</v>
      </c>
      <c r="BF6" s="35">
        <f>IF(BF7="",NA(),BF7)</f>
        <v>1326.55</v>
      </c>
      <c r="BG6" s="35">
        <f t="shared" ref="BG6:BO6" si="7">IF(BG7="",NA(),BG7)</f>
        <v>644.64</v>
      </c>
      <c r="BH6" s="35">
        <f t="shared" si="7"/>
        <v>601.89</v>
      </c>
      <c r="BI6" s="35">
        <f t="shared" si="7"/>
        <v>576.12</v>
      </c>
      <c r="BJ6" s="35">
        <f t="shared" si="7"/>
        <v>554.9</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97.77</v>
      </c>
      <c r="BR6" s="35">
        <f t="shared" ref="BR6:BZ6" si="8">IF(BR7="",NA(),BR7)</f>
        <v>98.18</v>
      </c>
      <c r="BS6" s="35">
        <f t="shared" si="8"/>
        <v>98.81</v>
      </c>
      <c r="BT6" s="35">
        <f t="shared" si="8"/>
        <v>100</v>
      </c>
      <c r="BU6" s="35">
        <f t="shared" si="8"/>
        <v>98.25</v>
      </c>
      <c r="BV6" s="35">
        <f t="shared" si="8"/>
        <v>66.56</v>
      </c>
      <c r="BW6" s="35">
        <f t="shared" si="8"/>
        <v>66.22</v>
      </c>
      <c r="BX6" s="35">
        <f t="shared" si="8"/>
        <v>69.87</v>
      </c>
      <c r="BY6" s="35">
        <f t="shared" si="8"/>
        <v>74.3</v>
      </c>
      <c r="BZ6" s="35">
        <f t="shared" si="8"/>
        <v>72.260000000000005</v>
      </c>
      <c r="CA6" s="34" t="str">
        <f>IF(CA7="","",IF(CA7="-","【-】","【"&amp;SUBSTITUTE(TEXT(CA7,"#,##0.00"),"-","△")&amp;"】"))</f>
        <v>【74.48】</v>
      </c>
      <c r="CB6" s="35">
        <f>IF(CB7="",NA(),CB7)</f>
        <v>188.33</v>
      </c>
      <c r="CC6" s="35">
        <f t="shared" ref="CC6:CK6" si="9">IF(CC7="",NA(),CC7)</f>
        <v>189.58</v>
      </c>
      <c r="CD6" s="35">
        <f t="shared" si="9"/>
        <v>193.39</v>
      </c>
      <c r="CE6" s="35">
        <f t="shared" si="9"/>
        <v>187.83</v>
      </c>
      <c r="CF6" s="35">
        <f t="shared" si="9"/>
        <v>189.85</v>
      </c>
      <c r="CG6" s="35">
        <f t="shared" si="9"/>
        <v>244.29</v>
      </c>
      <c r="CH6" s="35">
        <f t="shared" si="9"/>
        <v>246.72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98.77</v>
      </c>
      <c r="CY6" s="35">
        <f t="shared" ref="CY6:DG6" si="11">IF(CY7="",NA(),CY7)</f>
        <v>99.15</v>
      </c>
      <c r="CZ6" s="35">
        <f t="shared" si="11"/>
        <v>99.33</v>
      </c>
      <c r="DA6" s="35">
        <f t="shared" si="11"/>
        <v>99.33</v>
      </c>
      <c r="DB6" s="35">
        <f t="shared" si="11"/>
        <v>99.03</v>
      </c>
      <c r="DC6" s="35">
        <f t="shared" si="11"/>
        <v>82.35</v>
      </c>
      <c r="DD6" s="35">
        <f t="shared" si="11"/>
        <v>82.9</v>
      </c>
      <c r="DE6" s="35">
        <f t="shared" si="11"/>
        <v>83.5</v>
      </c>
      <c r="DF6" s="35">
        <f t="shared" si="11"/>
        <v>83.06</v>
      </c>
      <c r="DG6" s="35">
        <f t="shared" si="11"/>
        <v>83.32</v>
      </c>
      <c r="DH6" s="34" t="str">
        <f>IF(DH7="","",IF(DH7="-","【-】","【"&amp;SUBSTITUTE(TEXT(DH7,"#,##0.00"),"-","△")&amp;"】"))</f>
        <v>【83.36】</v>
      </c>
      <c r="DI6" s="35">
        <f>IF(DI7="",NA(),DI7)</f>
        <v>16.43</v>
      </c>
      <c r="DJ6" s="35">
        <f t="shared" ref="DJ6:DR6" si="12">IF(DJ7="",NA(),DJ7)</f>
        <v>19.32</v>
      </c>
      <c r="DK6" s="35">
        <f t="shared" si="12"/>
        <v>22.22</v>
      </c>
      <c r="DL6" s="35">
        <f t="shared" si="12"/>
        <v>25.1</v>
      </c>
      <c r="DM6" s="35">
        <f t="shared" si="12"/>
        <v>27.98</v>
      </c>
      <c r="DN6" s="35">
        <f t="shared" si="12"/>
        <v>22.34</v>
      </c>
      <c r="DO6" s="35">
        <f t="shared" si="12"/>
        <v>22.79</v>
      </c>
      <c r="DP6" s="35">
        <f t="shared" si="12"/>
        <v>22.77</v>
      </c>
      <c r="DQ6" s="35">
        <f t="shared" si="12"/>
        <v>23.93</v>
      </c>
      <c r="DR6" s="35">
        <f t="shared" si="12"/>
        <v>24.68</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5">
        <f t="shared" si="13"/>
        <v>0.04</v>
      </c>
      <c r="EA6" s="34">
        <f t="shared" si="13"/>
        <v>0</v>
      </c>
      <c r="EB6" s="34">
        <f t="shared" si="13"/>
        <v>0</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8" s="36" customFormat="1" x14ac:dyDescent="0.15">
      <c r="A7" s="28"/>
      <c r="B7" s="37">
        <v>2018</v>
      </c>
      <c r="C7" s="37">
        <v>272299</v>
      </c>
      <c r="D7" s="37">
        <v>46</v>
      </c>
      <c r="E7" s="37">
        <v>17</v>
      </c>
      <c r="F7" s="37">
        <v>4</v>
      </c>
      <c r="G7" s="37">
        <v>0</v>
      </c>
      <c r="H7" s="37" t="s">
        <v>96</v>
      </c>
      <c r="I7" s="37" t="s">
        <v>97</v>
      </c>
      <c r="J7" s="37" t="s">
        <v>98</v>
      </c>
      <c r="K7" s="37" t="s">
        <v>99</v>
      </c>
      <c r="L7" s="37" t="s">
        <v>100</v>
      </c>
      <c r="M7" s="37" t="s">
        <v>101</v>
      </c>
      <c r="N7" s="38" t="s">
        <v>102</v>
      </c>
      <c r="O7" s="38">
        <v>30.03</v>
      </c>
      <c r="P7" s="38">
        <v>1.84</v>
      </c>
      <c r="Q7" s="38">
        <v>94.32</v>
      </c>
      <c r="R7" s="38">
        <v>2166</v>
      </c>
      <c r="S7" s="38">
        <v>55802</v>
      </c>
      <c r="T7" s="38">
        <v>18.690000000000001</v>
      </c>
      <c r="U7" s="38">
        <v>2985.66</v>
      </c>
      <c r="V7" s="38">
        <v>1026</v>
      </c>
      <c r="W7" s="38">
        <v>0.47</v>
      </c>
      <c r="X7" s="38">
        <v>2182.98</v>
      </c>
      <c r="Y7" s="38">
        <v>100</v>
      </c>
      <c r="Z7" s="38">
        <v>100</v>
      </c>
      <c r="AA7" s="38">
        <v>100</v>
      </c>
      <c r="AB7" s="38">
        <v>100</v>
      </c>
      <c r="AC7" s="38">
        <v>100</v>
      </c>
      <c r="AD7" s="38">
        <v>101.24</v>
      </c>
      <c r="AE7" s="38">
        <v>100.94</v>
      </c>
      <c r="AF7" s="38">
        <v>100.85</v>
      </c>
      <c r="AG7" s="38">
        <v>102.13</v>
      </c>
      <c r="AH7" s="38">
        <v>101.72</v>
      </c>
      <c r="AI7" s="38">
        <v>101.92</v>
      </c>
      <c r="AJ7" s="38">
        <v>0</v>
      </c>
      <c r="AK7" s="38">
        <v>0</v>
      </c>
      <c r="AL7" s="38">
        <v>0</v>
      </c>
      <c r="AM7" s="38">
        <v>0</v>
      </c>
      <c r="AN7" s="38">
        <v>0</v>
      </c>
      <c r="AO7" s="38">
        <v>184.13</v>
      </c>
      <c r="AP7" s="38">
        <v>101.85</v>
      </c>
      <c r="AQ7" s="38">
        <v>110.77</v>
      </c>
      <c r="AR7" s="38">
        <v>109.51</v>
      </c>
      <c r="AS7" s="38">
        <v>112.88</v>
      </c>
      <c r="AT7" s="38">
        <v>88.06</v>
      </c>
      <c r="AU7" s="38">
        <v>2.94</v>
      </c>
      <c r="AV7" s="38">
        <v>3.09</v>
      </c>
      <c r="AW7" s="38">
        <v>2.65</v>
      </c>
      <c r="AX7" s="38">
        <v>2.8</v>
      </c>
      <c r="AY7" s="38">
        <v>2.4700000000000002</v>
      </c>
      <c r="AZ7" s="38">
        <v>63.22</v>
      </c>
      <c r="BA7" s="38">
        <v>49.07</v>
      </c>
      <c r="BB7" s="38">
        <v>46.78</v>
      </c>
      <c r="BC7" s="38">
        <v>47.44</v>
      </c>
      <c r="BD7" s="38">
        <v>49.18</v>
      </c>
      <c r="BE7" s="38">
        <v>54.23</v>
      </c>
      <c r="BF7" s="38">
        <v>1326.55</v>
      </c>
      <c r="BG7" s="38">
        <v>644.64</v>
      </c>
      <c r="BH7" s="38">
        <v>601.89</v>
      </c>
      <c r="BI7" s="38">
        <v>576.12</v>
      </c>
      <c r="BJ7" s="38">
        <v>554.9</v>
      </c>
      <c r="BK7" s="38">
        <v>1436</v>
      </c>
      <c r="BL7" s="38">
        <v>1434.89</v>
      </c>
      <c r="BM7" s="38">
        <v>1298.9100000000001</v>
      </c>
      <c r="BN7" s="38">
        <v>1243.71</v>
      </c>
      <c r="BO7" s="38">
        <v>1194.1500000000001</v>
      </c>
      <c r="BP7" s="38">
        <v>1209.4000000000001</v>
      </c>
      <c r="BQ7" s="38">
        <v>97.77</v>
      </c>
      <c r="BR7" s="38">
        <v>98.18</v>
      </c>
      <c r="BS7" s="38">
        <v>98.81</v>
      </c>
      <c r="BT7" s="38">
        <v>100</v>
      </c>
      <c r="BU7" s="38">
        <v>98.25</v>
      </c>
      <c r="BV7" s="38">
        <v>66.56</v>
      </c>
      <c r="BW7" s="38">
        <v>66.22</v>
      </c>
      <c r="BX7" s="38">
        <v>69.87</v>
      </c>
      <c r="BY7" s="38">
        <v>74.3</v>
      </c>
      <c r="BZ7" s="38">
        <v>72.260000000000005</v>
      </c>
      <c r="CA7" s="38">
        <v>74.48</v>
      </c>
      <c r="CB7" s="38">
        <v>188.33</v>
      </c>
      <c r="CC7" s="38">
        <v>189.58</v>
      </c>
      <c r="CD7" s="38">
        <v>193.39</v>
      </c>
      <c r="CE7" s="38">
        <v>187.83</v>
      </c>
      <c r="CF7" s="38">
        <v>189.85</v>
      </c>
      <c r="CG7" s="38">
        <v>244.29</v>
      </c>
      <c r="CH7" s="38">
        <v>246.72</v>
      </c>
      <c r="CI7" s="38">
        <v>234.96</v>
      </c>
      <c r="CJ7" s="38">
        <v>221.81</v>
      </c>
      <c r="CK7" s="38">
        <v>230.02</v>
      </c>
      <c r="CL7" s="38">
        <v>219.46</v>
      </c>
      <c r="CM7" s="38" t="s">
        <v>102</v>
      </c>
      <c r="CN7" s="38" t="s">
        <v>102</v>
      </c>
      <c r="CO7" s="38" t="s">
        <v>102</v>
      </c>
      <c r="CP7" s="38" t="s">
        <v>102</v>
      </c>
      <c r="CQ7" s="38" t="s">
        <v>102</v>
      </c>
      <c r="CR7" s="38">
        <v>43.58</v>
      </c>
      <c r="CS7" s="38">
        <v>41.35</v>
      </c>
      <c r="CT7" s="38">
        <v>42.9</v>
      </c>
      <c r="CU7" s="38">
        <v>43.36</v>
      </c>
      <c r="CV7" s="38">
        <v>42.56</v>
      </c>
      <c r="CW7" s="38">
        <v>42.82</v>
      </c>
      <c r="CX7" s="38">
        <v>98.77</v>
      </c>
      <c r="CY7" s="38">
        <v>99.15</v>
      </c>
      <c r="CZ7" s="38">
        <v>99.33</v>
      </c>
      <c r="DA7" s="38">
        <v>99.33</v>
      </c>
      <c r="DB7" s="38">
        <v>99.03</v>
      </c>
      <c r="DC7" s="38">
        <v>82.35</v>
      </c>
      <c r="DD7" s="38">
        <v>82.9</v>
      </c>
      <c r="DE7" s="38">
        <v>83.5</v>
      </c>
      <c r="DF7" s="38">
        <v>83.06</v>
      </c>
      <c r="DG7" s="38">
        <v>83.32</v>
      </c>
      <c r="DH7" s="38">
        <v>83.36</v>
      </c>
      <c r="DI7" s="38">
        <v>16.43</v>
      </c>
      <c r="DJ7" s="38">
        <v>19.32</v>
      </c>
      <c r="DK7" s="38">
        <v>22.22</v>
      </c>
      <c r="DL7" s="38">
        <v>25.1</v>
      </c>
      <c r="DM7" s="38">
        <v>27.98</v>
      </c>
      <c r="DN7" s="38">
        <v>22.34</v>
      </c>
      <c r="DO7" s="38">
        <v>22.79</v>
      </c>
      <c r="DP7" s="38">
        <v>22.77</v>
      </c>
      <c r="DQ7" s="38">
        <v>23.93</v>
      </c>
      <c r="DR7" s="38">
        <v>24.68</v>
      </c>
      <c r="DS7" s="38">
        <v>24.88</v>
      </c>
      <c r="DT7" s="38">
        <v>0</v>
      </c>
      <c r="DU7" s="38">
        <v>0</v>
      </c>
      <c r="DV7" s="38">
        <v>0</v>
      </c>
      <c r="DW7" s="38">
        <v>0</v>
      </c>
      <c r="DX7" s="38">
        <v>0</v>
      </c>
      <c r="DY7" s="38">
        <v>0</v>
      </c>
      <c r="DZ7" s="38">
        <v>0.04</v>
      </c>
      <c r="EA7" s="38">
        <v>0</v>
      </c>
      <c r="EB7" s="38">
        <v>0</v>
      </c>
      <c r="EC7" s="38">
        <v>0.01</v>
      </c>
      <c r="ED7" s="38">
        <v>0.01</v>
      </c>
      <c r="EE7" s="38">
        <v>0</v>
      </c>
      <c r="EF7" s="38">
        <v>0</v>
      </c>
      <c r="EG7" s="38">
        <v>0</v>
      </c>
      <c r="EH7" s="38">
        <v>0</v>
      </c>
      <c r="EI7" s="38">
        <v>0</v>
      </c>
      <c r="EJ7" s="38">
        <v>0.04</v>
      </c>
      <c r="EK7" s="38">
        <v>7.0000000000000007E-2</v>
      </c>
      <c r="EL7" s="38">
        <v>0.09</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ka.yamashita</cp:lastModifiedBy>
  <dcterms:modified xsi:type="dcterms:W3CDTF">2020-03-09T08:14:49Z</dcterms:modified>
</cp:coreProperties>
</file>