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yamashita\Documents\起案用\"/>
    </mc:Choice>
  </mc:AlternateContent>
  <workbookProtection workbookAlgorithmName="SHA-512" workbookHashValue="ERZ01ptBvIksBGypM2jEu8En6/kmUAnbnaLp/8Qb4kJelazeGQqSv8r42VSiSEZBPULGc6wM7Um2b+5CNSDT7g==" workbookSaltValue="N6davNj1+5B5YfgHKl7U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<sst xmlns="http://schemas.openxmlformats.org/spreadsheetml/2006/main" count="228" uniqueCount="111">
  <si>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</si>
  <si>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</si>
  <si>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</si>
  <si>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</si>
  <si>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</si>
  <si>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</si>
  <si>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</si>
  <si>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</si>
  <si>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</si>
  <si>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</si>
  <si>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</si>
  <si>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</si>
  <si>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</si>
  <si>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</si>
  <si>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</si>
  <si>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</si>
  <si>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</si>
  <si>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</si>
  <si>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</si>
  <si>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</si>
  <si>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</si>
  <si>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</si>
  <si>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</si>
  <si>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</si>
  <si>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</si>
  <si>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</si>
  <si>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</si>
  <si>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</si>
  <si>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</si>
  <si>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</si>
  <si>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</si>
  <si>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</si>
  <si>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</si>
  <si>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</si>
  <si>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</si>
  <si>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</si>
  <si>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</si>
  <si>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</si>
  <si>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</si>
  <si>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</si>
  <si>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</si>
  <si>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</si>
  <si>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</si>
  <si>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</si>
  <si>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</si>
  <si>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</si>
  <si>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</si>
  <si>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</si>
  <si>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</si>
  <si>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</si>
  <si>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</si>
  <si>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</si>
  <si>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</si>
  <si>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</si>
  <si>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</si>
  <si>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</si>
  <si>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</si>
  <si>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</si>
  <si>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</si>
  <si>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</si>
  <si>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</si>
  <si>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</si>
  <si>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</si>
  <si>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</si>
  <si>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</si>
  <si>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</si>
  <si>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</si>
  <si>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</si>
  <si>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</si>
  <si>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</si>
  <si>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</si>
  <si>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</si>
  <si>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</si>
  <si>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</si>
  <si>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</si>
  <si>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</si>
  <si>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</si>
  <si>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</si>
  <si>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</si>
  <si>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</si>
  <si>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</si>
  <si>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</si>
  <si>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</si>
  <si>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</si>
  <si>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</si>
  <si>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</si>
  <si>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</si>
  <si>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</si>
  <si>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</si>
  <si>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</si>
  <si>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</si>
  <si>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</si>
  <si>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</si>
  <si>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</si>
  <si>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</si>
  <si>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</si>
  <si>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</si>
  <si>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</si>
  <si>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</si>
  <si>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</si>
  <si>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</si>
  <si>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</si>
  <si>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</si>
  <si>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</si>
  <si>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</si>
  <si>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</si>
  <si>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</si>
  <si>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</si>
  <si>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経営の健全性、効率性及び老朽化状況から現状では問題はないが、普及率、水洗化率がともに100％に近く、今後は大幅な収入増が見込めず、さらに人口減少に伴う収入減が危惧される。
　よって、維持更新費用を抑制するため、令和3年度を目途に、市の単独処理場（公共下水道施設）で処理している汚水を、大阪府が管理・運営する流域下水道で処理していくことで経費の抑制に努めていくこととしている。</t>
    <rPh sb="143" eb="146">
      <t>オオサカフ</t>
    </rPh>
    <rPh sb="147" eb="149">
      <t>カンリ</t>
    </rPh>
    <rPh sb="150" eb="152">
      <t>ウンエイ</t>
    </rPh>
    <phoneticPr fontId="4"/>
  </si>
  <si>
    <t>　②管渠老朽化率は、類似団体平均値も本市の数値もほぼ0％である。管渠の耐用年数は50年とされているが、供用開始後30年未満の累計区分（D2）に分類されるためである。しかし、管渠以外のポンプ場設備等は耐用年数を超過しており、順次、部分的な更新を行っている。
　③管渠改善率は、本市の数値は0％で変化が無いのに対し、類似団体平均値では、0.13%となっている。類似団体の中で管渠の耐用年数に比して、早い段階で長寿命化に着手している団体が増えていると推測できる。</t>
    <rPh sb="71" eb="73">
      <t>ブンルイ</t>
    </rPh>
    <phoneticPr fontId="4"/>
  </si>
  <si>
    <t>　①経常収支比率は、100％で類似団体平均値、全国平均より若干下回っている。本市の数値が常に100％で推移しているのは、市の補助金などの収入で収支の均衡を保っているためである。
　④企業債残高対事業規模比率が、類似団体平均値、全国平均より低い数値となっていることについては、大規模住宅開発事業に伴い施設整備を実施したことから、単独処理場整備費用等が不要であったためと考えられる。
　⑧水洗化率は、99.03%で類似団体平均値及び全国平均を上回っている。
　⑤経費回収率及び⑥汚水処理原価は、いずれも類似団体平均値よりも良好な数値となっているが、これは①経常収支比率で述べたとおり、市の補助金で収支の均衡を保っていることによるものである。
　なお、⑦施設利用率については、単独処理場を設置していないため、当該値を計上していない。</t>
    <rPh sb="31" eb="33">
      <t>シタマワ</t>
    </rPh>
    <rPh sb="119" eb="120">
      <t>ヒク</t>
    </rPh>
    <rPh sb="149" eb="151">
      <t>シセツ</t>
    </rPh>
    <rPh sb="151" eb="153">
      <t>セイビ</t>
    </rPh>
    <rPh sb="212" eb="213">
      <t>オヨ</t>
    </rPh>
    <rPh sb="259" eb="261">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</si>
</sst>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33-45CE-AFE5-8BC27970C2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733-45CE-AFE5-8BC27970C2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C-4FAD-958F-391447BEDA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19C-4FAD-958F-391447BEDA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98.77</c:v>
                </c:pt>
                <c:pt idx="1">
                  <c:v>99.15</c:v>
                </c:pt>
                <c:pt idx="2">
                  <c:v>99.33</c:v>
                </c:pt>
                <c:pt idx="3">
                  <c:v>99.33</c:v>
                </c:pt>
                <c:pt idx="4">
                  <c:v>99.03</c:v>
                </c:pt>
              </c:numCache>
            </c:numRef>
          </c:val>
          <c:extLst>
            <c:ext xmlns:c16="http://schemas.microsoft.com/office/drawing/2014/chart" uri="{C3380CC4-5D6E-409C-BE32-E72D297353CC}">
              <c16:uniqueId val="{00000000-12F3-4F30-8B18-9D5D388356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12F3-4F30-8B18-9D5D388356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131-4F70-BB92-EAC57FB90E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1131-4F70-BB92-EAC57FB90E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16.43</c:v>
                </c:pt>
                <c:pt idx="1">
                  <c:v>19.32</c:v>
                </c:pt>
                <c:pt idx="2">
                  <c:v>22.22</c:v>
                </c:pt>
                <c:pt idx="3">
                  <c:v>25.1</c:v>
                </c:pt>
                <c:pt idx="4">
                  <c:v>27.98</c:v>
                </c:pt>
              </c:numCache>
            </c:numRef>
          </c:val>
          <c:extLst>
            <c:ext xmlns:c16="http://schemas.microsoft.com/office/drawing/2014/chart" uri="{C3380CC4-5D6E-409C-BE32-E72D297353CC}">
              <c16:uniqueId val="{00000000-9FCD-4514-8799-8326EB5EE6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9FCD-4514-8799-8326EB5EE6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8C-425C-9DC5-1EF27CDA4B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DF8C-425C-9DC5-1EF27CDA4B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5C-472D-86CA-805C9301E5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7E5C-472D-86CA-805C9301E5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2.94</c:v>
                </c:pt>
                <c:pt idx="1">
                  <c:v>3.09</c:v>
                </c:pt>
                <c:pt idx="2">
                  <c:v>2.65</c:v>
                </c:pt>
                <c:pt idx="3">
                  <c:v>2.8</c:v>
                </c:pt>
                <c:pt idx="4">
                  <c:v>2.4700000000000002</c:v>
                </c:pt>
              </c:numCache>
            </c:numRef>
          </c:val>
          <c:extLst>
            <c:ext xmlns:c16="http://schemas.microsoft.com/office/drawing/2014/chart" uri="{C3380CC4-5D6E-409C-BE32-E72D297353CC}">
              <c16:uniqueId val="{00000000-3A3B-4D1A-BA19-D35710E0BB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3A3B-4D1A-BA19-D35710E0BB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1326.55</c:v>
                </c:pt>
                <c:pt idx="1">
                  <c:v>644.64</c:v>
                </c:pt>
                <c:pt idx="2">
                  <c:v>601.89</c:v>
                </c:pt>
                <c:pt idx="3">
                  <c:v>576.12</c:v>
                </c:pt>
                <c:pt idx="4">
                  <c:v>554.9</c:v>
                </c:pt>
              </c:numCache>
            </c:numRef>
          </c:val>
          <c:extLst>
            <c:ext xmlns:c16="http://schemas.microsoft.com/office/drawing/2014/chart" uri="{C3380CC4-5D6E-409C-BE32-E72D297353CC}">
              <c16:uniqueId val="{00000000-F0F8-49B8-A727-BDC568A534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0F8-49B8-A727-BDC568A534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97.77</c:v>
                </c:pt>
                <c:pt idx="1">
                  <c:v>98.18</c:v>
                </c:pt>
                <c:pt idx="2">
                  <c:v>98.81</c:v>
                </c:pt>
                <c:pt idx="3">
                  <c:v>100</c:v>
                </c:pt>
                <c:pt idx="4">
                  <c:v>98.25</c:v>
                </c:pt>
              </c:numCache>
            </c:numRef>
          </c:val>
          <c:extLst>
            <c:ext xmlns:c16="http://schemas.microsoft.com/office/drawing/2014/chart" uri="{C3380CC4-5D6E-409C-BE32-E72D297353CC}">
              <c16:uniqueId val="{00000000-330F-45D2-8D63-0118D9FEA6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330F-45D2-8D63-0118D9FEA6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188.33</c:v>
                </c:pt>
                <c:pt idx="1">
                  <c:v>189.58</c:v>
                </c:pt>
                <c:pt idx="2">
                  <c:v>193.39</c:v>
                </c:pt>
                <c:pt idx="3">
                  <c:v>187.83</c:v>
                </c:pt>
                <c:pt idx="4">
                  <c:v>189.85</c:v>
                </c:pt>
              </c:numCache>
            </c:numRef>
          </c:val>
          <c:extLst>
            <c:ext xmlns:c16="http://schemas.microsoft.com/office/drawing/2014/chart" uri="{C3380CC4-5D6E-409C-BE32-E72D297353CC}">
              <c16:uniqueId val="{00000000-DB75-4F3D-BB1A-2708FF73F1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B75-4F3D-BB1A-2708FF73F1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5" zoomScaleNormal="85"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四條畷市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55802</v>
      </c>
      <c r="AM8" s="50"/>
      <c r="AN8" s="50"/>
      <c r="AO8" s="50"/>
      <c r="AP8" s="50"/>
      <c r="AQ8" s="50"/>
      <c r="AR8" s="50"/>
      <c r="AS8" s="50"/>
      <c r="AT8" s="45">
        <f>データ!T6</f>
        <v>18.690000000000001</v>
      </c>
      <c r="AU8" s="45"/>
      <c r="AV8" s="45"/>
      <c r="AW8" s="45"/>
      <c r="AX8" s="45"/>
      <c r="AY8" s="45"/>
      <c r="AZ8" s="45"/>
      <c r="BA8" s="45"/>
      <c r="BB8" s="45">
        <f>データ!U6</f>
        <v>2985.66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30.03</v>
      </c>
      <c r="J10" s="45"/>
      <c r="K10" s="45"/>
      <c r="L10" s="45"/>
      <c r="M10" s="45"/>
      <c r="N10" s="45"/>
      <c r="O10" s="45"/>
      <c r="P10" s="45">
        <f>データ!P6</f>
        <v>1.84</v>
      </c>
      <c r="Q10" s="45"/>
      <c r="R10" s="45"/>
      <c r="S10" s="45"/>
      <c r="T10" s="45"/>
      <c r="U10" s="45"/>
      <c r="V10" s="45"/>
      <c r="W10" s="45">
        <f>データ!Q6</f>
        <v>94.32</v>
      </c>
      <c r="X10" s="45"/>
      <c r="Y10" s="45"/>
      <c r="Z10" s="45"/>
      <c r="AA10" s="45"/>
      <c r="AB10" s="45"/>
      <c r="AC10" s="45"/>
      <c r="AD10" s="50">
        <f>データ!R6</f>
        <v>2166</v>
      </c>
      <c r="AE10" s="50"/>
      <c r="AF10" s="50"/>
      <c r="AG10" s="50"/>
      <c r="AH10" s="50"/>
      <c r="AI10" s="50"/>
      <c r="AJ10" s="50"/>
      <c r="AK10" s="2"/>
      <c r="AL10" s="50">
        <f>データ!V6</f>
        <v>1026</v>
      </c>
      <c r="AM10" s="50"/>
      <c r="AN10" s="50"/>
      <c r="AO10" s="50"/>
      <c r="AP10" s="50"/>
      <c r="AQ10" s="50"/>
      <c r="AR10" s="50"/>
      <c r="AS10" s="50"/>
      <c r="AT10" s="45">
        <f>データ!W6</f>
        <v>0.47</v>
      </c>
      <c r="AU10" s="45"/>
      <c r="AV10" s="45"/>
      <c r="AW10" s="45"/>
      <c r="AX10" s="45"/>
      <c r="AY10" s="45"/>
      <c r="AZ10" s="45"/>
      <c r="BA10" s="45"/>
      <c r="BB10" s="45">
        <f>データ!X6</f>
        <v>2182.98</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slbxV9NDj/rGfe5rXaaGavOsR1wxNpxlAkKgwsS99/FV6obTUDyxWBP5irN6Ol55Ds0l4teNRwqe5Aq9iTbzCg==" saltValue="5UQXmO/Dos7L8mRZLd1+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272299</v>
      </c>
      <c r="D6" s="33">
        <f t="shared" si="3"/>
        <v>46</v>
      </c>
      <c r="E6" s="33">
        <f t="shared" si="3"/>
        <v>17</v>
      </c>
      <c r="F6" s="33">
        <f t="shared" si="3"/>
        <v>4</v>
      </c>
      <c r="G6" s="33">
        <f t="shared" si="3"/>
        <v>0</v>
      </c>
      <c r="H6" s="33" t="str">
        <f t="shared" si="3"/>
        <v>大阪府　四條畷市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30.03</v>
      </c>
      <c r="P6" s="34">
        <f t="shared" si="3"/>
        <v>1.84</v>
      </c>
      <c r="Q6" s="34">
        <f t="shared" si="3"/>
        <v>94.32</v>
      </c>
      <c r="R6" s="34">
        <f t="shared" si="3"/>
        <v>2166</v>
      </c>
      <c r="S6" s="34">
        <f t="shared" si="3"/>
        <v>55802</v>
      </c>
      <c r="T6" s="34">
        <f t="shared" si="3"/>
        <v>18.690000000000001</v>
      </c>
      <c r="U6" s="34">
        <f t="shared" si="3"/>
        <v>2985.66</v>
      </c>
      <c r="V6" s="34">
        <f t="shared" si="3"/>
        <v>1026</v>
      </c>
      <c r="W6" s="34">
        <f t="shared" si="3"/>
        <v>0.47</v>
      </c>
      <c r="X6" s="34">
        <f t="shared" si="3"/>
        <v>2182.98</v>
      </c>
      <c r="Y6" s="35">
        <f>IF(Y7="",NA(),Y7)</f>
        <v>100</v>
      </c>
      <c r="Z6" s="35">
        <f t="shared" ref="Z6:AH6" si="4">IF(Z7="",NA(),Z7)</f>
        <v>100</v>
      </c>
      <c r="AA6" s="35">
        <f t="shared" si="4"/>
        <v>100</v>
      </c>
      <c r="AB6" s="35">
        <f t="shared" si="4"/>
        <v>100</v>
      </c>
      <c r="AC6" s="35">
        <f t="shared" si="4"/>
        <v>100</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2.94</v>
      </c>
      <c r="AV6" s="35">
        <f t="shared" ref="AV6:BD6" si="6">IF(AV7="",NA(),AV7)</f>
        <v>3.09</v>
      </c>
      <c r="AW6" s="35">
        <f t="shared" si="6"/>
        <v>2.65</v>
      </c>
      <c r="AX6" s="35">
        <f t="shared" si="6"/>
        <v>2.8</v>
      </c>
      <c r="AY6" s="35">
        <f t="shared" si="6"/>
        <v>2.4700000000000002</v>
      </c>
      <c r="AZ6" s="35">
        <f t="shared" si="6"/>
        <v>63.22</v>
      </c>
      <c r="BA6" s="35">
        <f t="shared" si="6"/>
        <v>49.07</v>
      </c>
      <c r="BB6" s="35">
        <f t="shared" si="6"/>
        <v>46.78</v>
      </c>
      <c r="BC6" s="35">
        <f t="shared" si="6"/>
        <v>47.44</v>
      </c>
      <c r="BD6" s="35">
        <f t="shared" si="6"/>
        <v>49.18</v>
      </c>
      <c r="BE6" s="34" t="str">
        <f>IF(BE7="","",IF(BE7="-","【-】","【"&amp;SUBSTITUTE(TEXT(BE7,"#,##0.00"),"-","△")&amp;"】"))</f>
        <v>【54.23】</v>
      </c>
      <c r="BF6" s="35">
        <f>IF(BF7="",NA(),BF7)</f>
        <v>1326.55</v>
      </c>
      <c r="BG6" s="35">
        <f t="shared" ref="BG6:BO6" si="7">IF(BG7="",NA(),BG7)</f>
        <v>644.64</v>
      </c>
      <c r="BH6" s="35">
        <f t="shared" si="7"/>
        <v>601.89</v>
      </c>
      <c r="BI6" s="35">
        <f t="shared" si="7"/>
        <v>576.12</v>
      </c>
      <c r="BJ6" s="35">
        <f t="shared" si="7"/>
        <v>554.9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97.77</v>
      </c>
      <c r="BR6" s="35">
        <f t="shared" ref="BR6:BZ6" si="8">IF(BR7="",NA(),BR7)</f>
        <v>98.18</v>
      </c>
      <c r="BS6" s="35">
        <f t="shared" si="8"/>
        <v>98.81</v>
      </c>
      <c r="BT6" s="35">
        <f t="shared" si="8"/>
        <v>100</v>
      </c>
      <c r="BU6" s="35">
        <f t="shared" si="8"/>
        <v>98.25</v>
      </c>
      <c r="BV6" s="35">
        <f t="shared" si="8"/>
        <v>66.56</v>
      </c>
      <c r="BW6" s="35">
        <f t="shared" si="8"/>
        <v>66.22</v>
      </c>
      <c r="BX6" s="35">
        <f t="shared" si="8"/>
        <v>69.87</v>
      </c>
      <c r="BY6" s="35">
        <f t="shared" si="8"/>
        <v>74.3</v>
      </c>
      <c r="BZ6" s="35">
        <f t="shared" si="8"/>
        <v>72.260000000000005</v>
      </c>
      <c r="CA6" s="34" t="str">
        <f>IF(CA7="","",IF(CA7="-","【-】","【"&amp;SUBSTITUTE(TEXT(CA7,"#,##0.00"),"-","△")&amp;"】"))</f>
        <v>【74.48】</v>
      </c>
      <c r="CB6" s="35">
        <f>IF(CB7="",NA(),CB7)</f>
        <v>188.33</v>
      </c>
      <c r="CC6" s="35">
        <f t="shared" ref="CC6:CK6" si="9">IF(CC7="",NA(),CC7)</f>
        <v>189.58</v>
      </c>
      <c r="CD6" s="35">
        <f t="shared" si="9"/>
        <v>193.39</v>
      </c>
      <c r="CE6" s="35">
        <f t="shared" si="9"/>
        <v>187.83</v>
      </c>
      <c r="CF6" s="35">
        <f t="shared" si="9"/>
        <v>189.85</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98.77</v>
      </c>
      <c r="CY6" s="35">
        <f t="shared" ref="CY6:DG6" si="11">IF(CY7="",NA(),CY7)</f>
        <v>99.15</v>
      </c>
      <c r="CZ6" s="35">
        <f t="shared" si="11"/>
        <v>99.33</v>
      </c>
      <c r="DA6" s="35">
        <f t="shared" si="11"/>
        <v>99.33</v>
      </c>
      <c r="DB6" s="35">
        <f t="shared" si="11"/>
        <v>99.03</v>
      </c>
      <c r="DC6" s="35">
        <f t="shared" si="11"/>
        <v>82.35</v>
      </c>
      <c r="DD6" s="35">
        <f t="shared" si="11"/>
        <v>82.9</v>
      </c>
      <c r="DE6" s="35">
        <f t="shared" si="11"/>
        <v>83.5</v>
      </c>
      <c r="DF6" s="35">
        <f t="shared" si="11"/>
        <v>83.06</v>
      </c>
      <c r="DG6" s="35">
        <f t="shared" si="11"/>
        <v>83.32</v>
      </c>
      <c r="DH6" s="34" t="str">
        <f>IF(DH7="","",IF(DH7="-","【-】","【"&amp;SUBSTITUTE(TEXT(DH7,"#,##0.00"),"-","△")&amp;"】"))</f>
        <v>【83.36】</v>
      </c>
      <c r="DI6" s="35">
        <f>IF(DI7="",NA(),DI7)</f>
        <v>16.43</v>
      </c>
      <c r="DJ6" s="35">
        <f t="shared" ref="DJ6:DR6" si="12">IF(DJ7="",NA(),DJ7)</f>
        <v>19.32</v>
      </c>
      <c r="DK6" s="35">
        <f t="shared" si="12"/>
        <v>22.22</v>
      </c>
      <c r="DL6" s="35">
        <f t="shared" si="12"/>
        <v>25.1</v>
      </c>
      <c r="DM6" s="35">
        <f t="shared" si="12"/>
        <v>27.98</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272299</v>
      </c>
      <c r="D7" s="37">
        <v>46</v>
      </c>
      <c r="E7" s="37">
        <v>17</v>
      </c>
      <c r="F7" s="37">
        <v>4</v>
      </c>
      <c r="G7" s="37">
        <v>0</v>
      </c>
      <c r="H7" s="37" t="s">
        <v>96</v>
      </c>
      <c r="I7" s="37" t="s">
        <v>97</v>
      </c>
      <c r="J7" s="37" t="s">
        <v>98</v>
      </c>
      <c r="K7" s="37" t="s">
        <v>99</v>
      </c>
      <c r="L7" s="37" t="s">
        <v>100</v>
      </c>
      <c r="M7" s="37" t="s">
        <v>101</v>
      </c>
      <c r="N7" s="38" t="s">
        <v>102</v>
      </c>
      <c r="O7" s="38">
        <v>30.03</v>
      </c>
      <c r="P7" s="38">
        <v>1.84</v>
      </c>
      <c r="Q7" s="38">
        <v>94.32</v>
      </c>
      <c r="R7" s="38">
        <v>2166</v>
      </c>
      <c r="S7" s="38">
        <v>55802</v>
      </c>
      <c r="T7" s="38">
        <v>18.690000000000001</v>
      </c>
      <c r="U7" s="38">
        <v>2985.66</v>
      </c>
      <c r="V7" s="38">
        <v>1026</v>
      </c>
      <c r="W7" s="38">
        <v>0.47</v>
      </c>
      <c r="X7" s="38">
        <v>2182.98</v>
      </c>
      <c r="Y7" s="38">
        <v>100</v>
      </c>
      <c r="Z7" s="38">
        <v>100</v>
      </c>
      <c r="AA7" s="38">
        <v>100</v>
      </c>
      <c r="AB7" s="38">
        <v>100</v>
      </c>
      <c r="AC7" s="38">
        <v>100</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2.94</v>
      </c>
      <c r="AV7" s="38">
        <v>3.09</v>
      </c>
      <c r="AW7" s="38">
        <v>2.65</v>
      </c>
      <c r="AX7" s="38">
        <v>2.8</v>
      </c>
      <c r="AY7" s="38">
        <v>2.4700000000000002</v>
      </c>
      <c r="AZ7" s="38">
        <v>63.22</v>
      </c>
      <c r="BA7" s="38">
        <v>49.07</v>
      </c>
      <c r="BB7" s="38">
        <v>46.78</v>
      </c>
      <c r="BC7" s="38">
        <v>47.44</v>
      </c>
      <c r="BD7" s="38">
        <v>49.18</v>
      </c>
      <c r="BE7" s="38">
        <v>54.23</v>
      </c>
      <c r="BF7" s="38">
        <v>1326.55</v>
      </c>
      <c r="BG7" s="38">
        <v>644.64</v>
      </c>
      <c r="BH7" s="38">
        <v>601.89</v>
      </c>
      <c r="BI7" s="38">
        <v>576.12</v>
      </c>
      <c r="BJ7" s="38">
        <v>554.9</v>
      </c>
      <c r="BK7" s="38">
        <v>1436</v>
      </c>
      <c r="BL7" s="38">
        <v>1434.89</v>
      </c>
      <c r="BM7" s="38">
        <v>1298.9100000000001</v>
      </c>
      <c r="BN7" s="38">
        <v>1243.71</v>
      </c>
      <c r="BO7" s="38">
        <v>1194.1500000000001</v>
      </c>
      <c r="BP7" s="38">
        <v>1209.4000000000001</v>
      </c>
      <c r="BQ7" s="38">
        <v>97.77</v>
      </c>
      <c r="BR7" s="38">
        <v>98.18</v>
      </c>
      <c r="BS7" s="38">
        <v>98.81</v>
      </c>
      <c r="BT7" s="38">
        <v>100</v>
      </c>
      <c r="BU7" s="38">
        <v>98.25</v>
      </c>
      <c r="BV7" s="38">
        <v>66.56</v>
      </c>
      <c r="BW7" s="38">
        <v>66.22</v>
      </c>
      <c r="BX7" s="38">
        <v>69.87</v>
      </c>
      <c r="BY7" s="38">
        <v>74.3</v>
      </c>
      <c r="BZ7" s="38">
        <v>72.260000000000005</v>
      </c>
      <c r="CA7" s="38">
        <v>74.48</v>
      </c>
      <c r="CB7" s="38">
        <v>188.33</v>
      </c>
      <c r="CC7" s="38">
        <v>189.58</v>
      </c>
      <c r="CD7" s="38">
        <v>193.39</v>
      </c>
      <c r="CE7" s="38">
        <v>187.83</v>
      </c>
      <c r="CF7" s="38">
        <v>189.85</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98.77</v>
      </c>
      <c r="CY7" s="38">
        <v>99.15</v>
      </c>
      <c r="CZ7" s="38">
        <v>99.33</v>
      </c>
      <c r="DA7" s="38">
        <v>99.33</v>
      </c>
      <c r="DB7" s="38">
        <v>99.03</v>
      </c>
      <c r="DC7" s="38">
        <v>82.35</v>
      </c>
      <c r="DD7" s="38">
        <v>82.9</v>
      </c>
      <c r="DE7" s="38">
        <v>83.5</v>
      </c>
      <c r="DF7" s="38">
        <v>83.06</v>
      </c>
      <c r="DG7" s="38">
        <v>83.32</v>
      </c>
      <c r="DH7" s="38">
        <v>83.36</v>
      </c>
      <c r="DI7" s="38">
        <v>16.43</v>
      </c>
      <c r="DJ7" s="38">
        <v>19.32</v>
      </c>
      <c r="DK7" s="38">
        <v>22.22</v>
      </c>
      <c r="DL7" s="38">
        <v>25.1</v>
      </c>
      <c r="DM7" s="38">
        <v>27.98</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ka.yamashita</cp:lastModifiedBy>
  <dcterms:modified xsi:type="dcterms:W3CDTF">2020-03-09T08:14:49Z</dcterms:modified>
</cp:coreProperties>
</file>