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yamashita\Documents\起案用\"/>
    </mc:Choice>
  </mc:AlternateContent>
  <workbookProtection workbookAlgorithmName="SHA-512" workbookHashValue="kvjZZyDOxQQF1zEK5r5iDRSju9xkN3alPSHLbhjbtFLvS1pnyVm4ZzCiMSgg6lROp8TrIdGXs0VrvXT/e7Rrkw==" workbookSaltValue="nSmd6tn3IycgAYiTuJhuz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<sst xmlns="http://schemas.openxmlformats.org/spreadsheetml/2006/main" count="225" uniqueCount="111">
  <si>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</si>
  <si>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</si>
  <si>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</si>
  <si>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</si>
  <si>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</si>
  <si>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</si>
  <si>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</si>
  <si>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</si>
  <si>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</si>
  <si>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</si>
  <si>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</si>
  <si>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</si>
  <si>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</si>
  <si>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</si>
  <si>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</si>
  <si>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</si>
  <si>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</si>
  <si>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</si>
  <si>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</si>
  <si>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</si>
  <si>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</si>
  <si>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</si>
  <si>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</si>
  <si>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</si>
  <si>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</si>
  <si>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</si>
  <si>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</si>
  <si>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</si>
  <si>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</si>
  <si>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</si>
  <si>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</si>
  <si>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</si>
  <si>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</si>
  <si>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</si>
  <si>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</si>
  <si>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</si>
  <si>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</si>
  <si>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</si>
  <si>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</si>
  <si>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</si>
  <si>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</si>
  <si>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</si>
  <si>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</si>
  <si>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</si>
  <si>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</si>
  <si>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</si>
  <si>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</si>
  <si>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</si>
  <si>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</si>
  <si>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</si>
  <si>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</si>
  <si>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</si>
  <si>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</si>
  <si>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</si>
  <si>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</si>
  <si>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</si>
  <si>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</si>
  <si>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</si>
  <si>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</si>
  <si>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</si>
  <si>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</si>
  <si>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</si>
  <si>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</si>
  <si>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</si>
  <si>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</si>
  <si>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</si>
  <si>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</si>
  <si>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</si>
  <si>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</si>
  <si>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</si>
  <si>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</si>
  <si>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</si>
  <si>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</si>
  <si>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</si>
  <si>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</si>
  <si>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</si>
  <si>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</si>
  <si>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</si>
  <si>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</si>
  <si>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</si>
  <si>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</si>
  <si>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</si>
  <si>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</si>
  <si>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</si>
  <si>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</si>
  <si>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</si>
  <si>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</si>
  <si>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</si>
  <si>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</si>
  <si>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</si>
  <si>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</si>
  <si>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</si>
  <si>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</si>
  <si>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</si>
  <si>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</si>
  <si>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</si>
  <si>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四條畷市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</si>
  <si>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</si>
  <si>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</si>
  <si>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</si>
  <si>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</si>
  <si>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</si>
  <si>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</si>
  <si>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</si>
  <si>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</si>
  <si>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</si>
  <si>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</si>
  <si>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</si>
  <si>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①経常収支比率は107.95%で、全国平均よりは若干低いものの類似団体平均値よりは若干高い水準であり、現状では経営は比較的安定していると思われる。
　④企業債残高対事業規模比率は、全国平均と比べると大きく上回っている。これは、本市の大部分の管渠整備を平成3年度以降に実施したためであり、企業債残高は依然として大きな負担となっている。
　⑧水洗化率は、98%を超えており、類似団体平均値及び全国平均を上回っている。このため、⑤経費回収率は、類似団体平均値及び全国平均を上回る125.34%の数値を示しており、⑥汚水処理原価は、当市の汚水処理原価が99.87円と類似団体平均値及び全国平均を大きく下回っていることに繋がっていると考えられる。
　なお、⑦施設利用率が平成29年度に大幅に減少しているのは、算定の対象となる処理水量から流域下水道に係るものを除くように改めたためである。</t>
    <rPh sb="27" eb="28">
      <t>ヒク</t>
    </rPh>
    <rPh sb="59" eb="62">
      <t>ヒカクテキ</t>
    </rPh>
    <rPh sb="144" eb="146">
      <t>キギョウ</t>
    </rPh>
    <rPh sb="146" eb="147">
      <t>サイ</t>
    </rPh>
    <rPh sb="147" eb="149">
      <t>ザンダカ</t>
    </rPh>
    <rPh sb="193" eb="194">
      <t>オヨ</t>
    </rPh>
    <rPh sb="227" eb="228">
      <t>オヨ</t>
    </rPh>
    <rPh sb="284" eb="287">
      <t>ヘイキンチ</t>
    </rPh>
    <rPh sb="287" eb="288">
      <t>オヨ</t>
    </rPh>
    <phoneticPr fontId="4"/>
  </si>
  <si>
    <t>　②管渠老朽化率及び③管渠改善率について、本市の数値は0%である。これは本市の公共下水道の供用開始が昭和61年度であり、管渠の耐用年数である50年が到来していないためである。
　本市の管渠整備の大部分は平成3年度以降に行われ、管渠が比較的新しく、最古のものでは40年経過しているものもあるが、調査の結果、まだ更新が必要ではなく、現時点においては早急な管渠の更新の必要性が少ない。一方で管渠以外の処理場、ポンプ場については更新時期を迎えており、現在は部分的な更新を行っている。</t>
    <rPh sb="74" eb="76">
      <t>トウライ</t>
    </rPh>
    <rPh sb="109" eb="110">
      <t>オコナ</t>
    </rPh>
    <rPh sb="189" eb="191">
      <t>イッポウ</t>
    </rPh>
    <phoneticPr fontId="4"/>
  </si>
  <si>
    <t>　平成27年10月に大型商業施設が開業し、下水道使用料が一時的に増加したが、人口減少の傾向もあり、今後も有収水量の減少が予想されている。
　一方で、管渠の整備事業の大部分を平成3年度から平成13年度の間に実施したことから、起債の償還時期も集中しており、起債の償還額が減る令和10年度までは、非常に厳しい財政状況が続くこととなる。
　今後は、管渠の更新時期が集中しないよう、計画的に管渠の更新を実施していく必要があり、平成28年度に策定した経営戦略においても、10年以内に、長寿命化・耐震化計画を策定する旨を明記している。
　なお、老朽化した処理場については、処理区統合を行い、流域下水で下水処理を行うことにしているため、必要な管渠等の整備が出来次第廃止する。</t>
    <rPh sb="102" eb="10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</si>
</sst>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BC-4CC6-83AD-43110229433D}"/>
            </c:ext>
          </c:extLst>
        </c:ser>
        <c:dLbls>
          <c:showLegendKey val="0"/>
          <c:showVal val="0"/>
          <c:showCatName val="0"/>
          <c:showSerName val="0"/>
          <c:showPercent val="0"/>
          <c:showBubbleSize val="0"/>
        </c:dLbls>
        <c:gapWidth val="150"/>
        <c:axId val="89772800"/>
        <c:axId val="9954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0.04</c:v>
                </c:pt>
                <c:pt idx="2">
                  <c:v>4.88</c:v>
                </c:pt>
                <c:pt idx="3">
                  <c:v>0.2</c:v>
                </c:pt>
                <c:pt idx="4">
                  <c:v>0.3</c:v>
                </c:pt>
              </c:numCache>
            </c:numRef>
          </c:val>
          <c:smooth val="0"/>
          <c:extLst>
            <c:ext xmlns:c16="http://schemas.microsoft.com/office/drawing/2014/chart" uri="{C3380CC4-5D6E-409C-BE32-E72D297353CC}">
              <c16:uniqueId val="{00000001-8EBC-4CC6-83AD-43110229433D}"/>
            </c:ext>
          </c:extLst>
        </c:ser>
        <c:dLbls>
          <c:showLegendKey val="0"/>
          <c:showVal val="0"/>
          <c:showCatName val="0"/>
          <c:showSerName val="0"/>
          <c:showPercent val="0"/>
          <c:showBubbleSize val="0"/>
        </c:dLbls>
        <c:marker val="1"/>
        <c:smooth val="0"/>
        <c:axId val="89772800"/>
        <c:axId val="99542144"/>
      </c:lineChart>
      <c:dateAx>
        <c:axId val="89772800"/>
        <c:scaling>
          <c:orientation val="minMax"/>
        </c:scaling>
        <c:delete val="1"/>
        <c:axPos val="b"/>
        <c:numFmt formatCode="ge" sourceLinked="1"/>
        <c:majorTickMark val="none"/>
        <c:minorTickMark val="none"/>
        <c:tickLblPos val="none"/>
        <c:crossAx val="99542144"/>
        <c:crosses val="autoZero"/>
        <c:auto val="1"/>
        <c:lblOffset val="100"/>
        <c:baseTimeUnit val="years"/>
      </c:dateAx>
      <c:valAx>
        <c:axId val="9954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323.89</c:v>
                </c:pt>
                <c:pt idx="1">
                  <c:v>335.11</c:v>
                </c:pt>
                <c:pt idx="2">
                  <c:v>329.38</c:v>
                </c:pt>
                <c:pt idx="3">
                  <c:v>44</c:v>
                </c:pt>
                <c:pt idx="4">
                  <c:v>44.02</c:v>
                </c:pt>
              </c:numCache>
            </c:numRef>
          </c:val>
          <c:extLst>
            <c:ext xmlns:c16="http://schemas.microsoft.com/office/drawing/2014/chart" uri="{C3380CC4-5D6E-409C-BE32-E72D297353CC}">
              <c16:uniqueId val="{00000000-FC13-4510-A8EE-3B487667D10D}"/>
            </c:ext>
          </c:extLst>
        </c:ser>
        <c:dLbls>
          <c:showLegendKey val="0"/>
          <c:showVal val="0"/>
          <c:showCatName val="0"/>
          <c:showSerName val="0"/>
          <c:showPercent val="0"/>
          <c:showBubbleSize val="0"/>
        </c:dLbls>
        <c:gapWidth val="150"/>
        <c:axId val="116048640"/>
        <c:axId val="11605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80.16</c:v>
                </c:pt>
                <c:pt idx="3">
                  <c:v>73.599999999999994</c:v>
                </c:pt>
                <c:pt idx="4">
                  <c:v>70.33</c:v>
                </c:pt>
              </c:numCache>
            </c:numRef>
          </c:val>
          <c:smooth val="0"/>
          <c:extLst>
            <c:ext xmlns:c16="http://schemas.microsoft.com/office/drawing/2014/chart" uri="{C3380CC4-5D6E-409C-BE32-E72D297353CC}">
              <c16:uniqueId val="{00000001-FC13-4510-A8EE-3B487667D10D}"/>
            </c:ext>
          </c:extLst>
        </c:ser>
        <c:dLbls>
          <c:showLegendKey val="0"/>
          <c:showVal val="0"/>
          <c:showCatName val="0"/>
          <c:showSerName val="0"/>
          <c:showPercent val="0"/>
          <c:showBubbleSize val="0"/>
        </c:dLbls>
        <c:marker val="1"/>
        <c:smooth val="0"/>
        <c:axId val="116048640"/>
        <c:axId val="116050560"/>
      </c:lineChart>
      <c:dateAx>
        <c:axId val="116048640"/>
        <c:scaling>
          <c:orientation val="minMax"/>
        </c:scaling>
        <c:delete val="1"/>
        <c:axPos val="b"/>
        <c:numFmt formatCode="ge" sourceLinked="1"/>
        <c:majorTickMark val="none"/>
        <c:minorTickMark val="none"/>
        <c:tickLblPos val="none"/>
        <c:crossAx val="116050560"/>
        <c:crosses val="autoZero"/>
        <c:auto val="1"/>
        <c:lblOffset val="100"/>
        <c:baseTimeUnit val="years"/>
      </c:dateAx>
      <c:valAx>
        <c:axId val="11605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4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98.33</c:v>
                </c:pt>
                <c:pt idx="1">
                  <c:v>98.47</c:v>
                </c:pt>
                <c:pt idx="2">
                  <c:v>98.7</c:v>
                </c:pt>
                <c:pt idx="3">
                  <c:v>98.83</c:v>
                </c:pt>
                <c:pt idx="4">
                  <c:v>98.81</c:v>
                </c:pt>
              </c:numCache>
            </c:numRef>
          </c:val>
          <c:extLst>
            <c:ext xmlns:c16="http://schemas.microsoft.com/office/drawing/2014/chart" uri="{C3380CC4-5D6E-409C-BE32-E72D297353CC}">
              <c16:uniqueId val="{00000000-3DC7-4C70-BD85-88550BD87184}"/>
            </c:ext>
          </c:extLst>
        </c:ser>
        <c:dLbls>
          <c:showLegendKey val="0"/>
          <c:showVal val="0"/>
          <c:showCatName val="0"/>
          <c:showSerName val="0"/>
          <c:showPercent val="0"/>
          <c:showBubbleSize val="0"/>
        </c:dLbls>
        <c:gapWidth val="150"/>
        <c:axId val="116118656"/>
        <c:axId val="11612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91.47</c:v>
                </c:pt>
                <c:pt idx="1">
                  <c:v>89.96</c:v>
                </c:pt>
                <c:pt idx="2">
                  <c:v>96.19</c:v>
                </c:pt>
                <c:pt idx="3">
                  <c:v>96.4</c:v>
                </c:pt>
                <c:pt idx="4">
                  <c:v>95.85</c:v>
                </c:pt>
              </c:numCache>
            </c:numRef>
          </c:val>
          <c:smooth val="0"/>
          <c:extLst>
            <c:ext xmlns:c16="http://schemas.microsoft.com/office/drawing/2014/chart" uri="{C3380CC4-5D6E-409C-BE32-E72D297353CC}">
              <c16:uniqueId val="{00000001-3DC7-4C70-BD85-88550BD87184}"/>
            </c:ext>
          </c:extLst>
        </c:ser>
        <c:dLbls>
          <c:showLegendKey val="0"/>
          <c:showVal val="0"/>
          <c:showCatName val="0"/>
          <c:showSerName val="0"/>
          <c:showPercent val="0"/>
          <c:showBubbleSize val="0"/>
        </c:dLbls>
        <c:marker val="1"/>
        <c:smooth val="0"/>
        <c:axId val="116118656"/>
        <c:axId val="116120576"/>
      </c:lineChart>
      <c:dateAx>
        <c:axId val="116118656"/>
        <c:scaling>
          <c:orientation val="minMax"/>
        </c:scaling>
        <c:delete val="1"/>
        <c:axPos val="b"/>
        <c:numFmt formatCode="ge" sourceLinked="1"/>
        <c:majorTickMark val="none"/>
        <c:minorTickMark val="none"/>
        <c:tickLblPos val="none"/>
        <c:crossAx val="116120576"/>
        <c:crosses val="autoZero"/>
        <c:auto val="1"/>
        <c:lblOffset val="100"/>
        <c:baseTimeUnit val="years"/>
      </c:dateAx>
      <c:valAx>
        <c:axId val="11612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1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105.08</c:v>
                </c:pt>
                <c:pt idx="1">
                  <c:v>105.58</c:v>
                </c:pt>
                <c:pt idx="2">
                  <c:v>107.07</c:v>
                </c:pt>
                <c:pt idx="3">
                  <c:v>106.01</c:v>
                </c:pt>
                <c:pt idx="4">
                  <c:v>107.95</c:v>
                </c:pt>
              </c:numCache>
            </c:numRef>
          </c:val>
          <c:extLst>
            <c:ext xmlns:c16="http://schemas.microsoft.com/office/drawing/2014/chart" uri="{C3380CC4-5D6E-409C-BE32-E72D297353CC}">
              <c16:uniqueId val="{00000000-63E4-4B03-A6D2-E81222B94B95}"/>
            </c:ext>
          </c:extLst>
        </c:ser>
        <c:dLbls>
          <c:showLegendKey val="0"/>
          <c:showVal val="0"/>
          <c:showCatName val="0"/>
          <c:showSerName val="0"/>
          <c:showPercent val="0"/>
          <c:showBubbleSize val="0"/>
        </c:dLbls>
        <c:gapWidth val="150"/>
        <c:axId val="110380928"/>
        <c:axId val="11039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c:v>
                </c:pt>
                <c:pt idx="1">
                  <c:v>105.33</c:v>
                </c:pt>
                <c:pt idx="2" formatCode="#,##0.00;&quot;△&quot;#,##0.00">
                  <c:v>#N/A</c:v>
                </c:pt>
                <c:pt idx="3">
                  <c:v>103.88</c:v>
                </c:pt>
                <c:pt idx="4">
                  <c:v>106.41</c:v>
                </c:pt>
              </c:numCache>
            </c:numRef>
          </c:val>
          <c:smooth val="0"/>
          <c:extLst>
            <c:ext xmlns:c16="http://schemas.microsoft.com/office/drawing/2014/chart" uri="{C3380CC4-5D6E-409C-BE32-E72D297353CC}">
              <c16:uniqueId val="{00000001-63E4-4B03-A6D2-E81222B94B95}"/>
            </c:ext>
          </c:extLst>
        </c:ser>
        <c:dLbls>
          <c:showLegendKey val="0"/>
          <c:showVal val="0"/>
          <c:showCatName val="0"/>
          <c:showSerName val="0"/>
          <c:showPercent val="0"/>
          <c:showBubbleSize val="0"/>
        </c:dLbls>
        <c:marker val="1"/>
        <c:smooth val="0"/>
        <c:axId val="110380928"/>
        <c:axId val="110391296"/>
      </c:lineChart>
      <c:dateAx>
        <c:axId val="110380928"/>
        <c:scaling>
          <c:orientation val="minMax"/>
        </c:scaling>
        <c:delete val="1"/>
        <c:axPos val="b"/>
        <c:numFmt formatCode="ge" sourceLinked="1"/>
        <c:majorTickMark val="none"/>
        <c:minorTickMark val="none"/>
        <c:tickLblPos val="none"/>
        <c:crossAx val="110391296"/>
        <c:crosses val="autoZero"/>
        <c:auto val="1"/>
        <c:lblOffset val="100"/>
        <c:baseTimeUnit val="years"/>
      </c:dateAx>
      <c:valAx>
        <c:axId val="1103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16.399999999999999</c:v>
                </c:pt>
                <c:pt idx="1">
                  <c:v>18.87</c:v>
                </c:pt>
                <c:pt idx="2">
                  <c:v>21.48</c:v>
                </c:pt>
                <c:pt idx="3">
                  <c:v>23.84</c:v>
                </c:pt>
                <c:pt idx="4">
                  <c:v>26.27</c:v>
                </c:pt>
              </c:numCache>
            </c:numRef>
          </c:val>
          <c:extLst>
            <c:ext xmlns:c16="http://schemas.microsoft.com/office/drawing/2014/chart" uri="{C3380CC4-5D6E-409C-BE32-E72D297353CC}">
              <c16:uniqueId val="{00000000-9438-48A4-9394-1ED863C78CDF}"/>
            </c:ext>
          </c:extLst>
        </c:ser>
        <c:dLbls>
          <c:showLegendKey val="0"/>
          <c:showVal val="0"/>
          <c:showCatName val="0"/>
          <c:showSerName val="0"/>
          <c:showPercent val="0"/>
          <c:showBubbleSize val="0"/>
        </c:dLbls>
        <c:gapWidth val="150"/>
        <c:axId val="110401792"/>
        <c:axId val="11040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16.100000000000001</c:v>
                </c:pt>
                <c:pt idx="1">
                  <c:v>18.43</c:v>
                </c:pt>
                <c:pt idx="2" formatCode="#,##0.00;&quot;△&quot;#,##0.00">
                  <c:v>#N/A</c:v>
                </c:pt>
                <c:pt idx="3">
                  <c:v>7.78</c:v>
                </c:pt>
                <c:pt idx="4">
                  <c:v>8.36</c:v>
                </c:pt>
              </c:numCache>
            </c:numRef>
          </c:val>
          <c:smooth val="0"/>
          <c:extLst>
            <c:ext xmlns:c16="http://schemas.microsoft.com/office/drawing/2014/chart" uri="{C3380CC4-5D6E-409C-BE32-E72D297353CC}">
              <c16:uniqueId val="{00000001-9438-48A4-9394-1ED863C78CDF}"/>
            </c:ext>
          </c:extLst>
        </c:ser>
        <c:dLbls>
          <c:showLegendKey val="0"/>
          <c:showVal val="0"/>
          <c:showCatName val="0"/>
          <c:showSerName val="0"/>
          <c:showPercent val="0"/>
          <c:showBubbleSize val="0"/>
        </c:dLbls>
        <c:marker val="1"/>
        <c:smooth val="0"/>
        <c:axId val="110401792"/>
        <c:axId val="110403968"/>
      </c:lineChart>
      <c:dateAx>
        <c:axId val="110401792"/>
        <c:scaling>
          <c:orientation val="minMax"/>
        </c:scaling>
        <c:delete val="1"/>
        <c:axPos val="b"/>
        <c:numFmt formatCode="ge" sourceLinked="1"/>
        <c:majorTickMark val="none"/>
        <c:minorTickMark val="none"/>
        <c:tickLblPos val="none"/>
        <c:crossAx val="110403968"/>
        <c:crosses val="autoZero"/>
        <c:auto val="1"/>
        <c:lblOffset val="100"/>
        <c:baseTimeUnit val="years"/>
      </c:dateAx>
      <c:valAx>
        <c:axId val="11040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B6-48FD-9C2B-FA533F8E16A2}"/>
            </c:ext>
          </c:extLst>
        </c:ser>
        <c:dLbls>
          <c:showLegendKey val="0"/>
          <c:showVal val="0"/>
          <c:showCatName val="0"/>
          <c:showSerName val="0"/>
          <c:showPercent val="0"/>
          <c:showBubbleSize val="0"/>
        </c:dLbls>
        <c:gapWidth val="150"/>
        <c:axId val="111479424"/>
        <c:axId val="11148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#N/A</c:v>
                </c:pt>
                <c:pt idx="3" formatCode="#,##0.00;&quot;△&quot;#,##0.00;&quot;-&quot;">
                  <c:v>0.12</c:v>
                </c:pt>
                <c:pt idx="4" formatCode="#,##0.00;&quot;△&quot;#,##0.00;&quot;-&quot;">
                  <c:v>3.83</c:v>
                </c:pt>
              </c:numCache>
            </c:numRef>
          </c:val>
          <c:smooth val="0"/>
          <c:extLst>
            <c:ext xmlns:c16="http://schemas.microsoft.com/office/drawing/2014/chart" uri="{C3380CC4-5D6E-409C-BE32-E72D297353CC}">
              <c16:uniqueId val="{00000001-8DB6-48FD-9C2B-FA533F8E16A2}"/>
            </c:ext>
          </c:extLst>
        </c:ser>
        <c:dLbls>
          <c:showLegendKey val="0"/>
          <c:showVal val="0"/>
          <c:showCatName val="0"/>
          <c:showSerName val="0"/>
          <c:showPercent val="0"/>
          <c:showBubbleSize val="0"/>
        </c:dLbls>
        <c:marker val="1"/>
        <c:smooth val="0"/>
        <c:axId val="111479424"/>
        <c:axId val="111485696"/>
      </c:lineChart>
      <c:dateAx>
        <c:axId val="111479424"/>
        <c:scaling>
          <c:orientation val="minMax"/>
        </c:scaling>
        <c:delete val="1"/>
        <c:axPos val="b"/>
        <c:numFmt formatCode="ge" sourceLinked="1"/>
        <c:majorTickMark val="none"/>
        <c:minorTickMark val="none"/>
        <c:tickLblPos val="none"/>
        <c:crossAx val="111485696"/>
        <c:crosses val="autoZero"/>
        <c:auto val="1"/>
        <c:lblOffset val="100"/>
        <c:baseTimeUnit val="years"/>
      </c:dateAx>
      <c:valAx>
        <c:axId val="11148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F6-48DA-BC17-F5EF154B1526}"/>
            </c:ext>
          </c:extLst>
        </c:ser>
        <c:dLbls>
          <c:showLegendKey val="0"/>
          <c:showVal val="0"/>
          <c:showCatName val="0"/>
          <c:showSerName val="0"/>
          <c:showPercent val="0"/>
          <c:showBubbleSize val="0"/>
        </c:dLbls>
        <c:gapWidth val="150"/>
        <c:axId val="111502080"/>
        <c:axId val="11150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39.94</c:v>
                </c:pt>
                <c:pt idx="1">
                  <c:v>34.74</c:v>
                </c:pt>
                <c:pt idx="2" formatCode="#,##0.00;&quot;△&quot;#,##0.00">
                  <c:v>#N/A</c:v>
                </c:pt>
                <c:pt idx="3" formatCode="#,##0.00;&quot;△&quot;#,##0.00">
                  <c:v>0</c:v>
                </c:pt>
                <c:pt idx="4">
                  <c:v>0.5</c:v>
                </c:pt>
              </c:numCache>
            </c:numRef>
          </c:val>
          <c:smooth val="0"/>
          <c:extLst>
            <c:ext xmlns:c16="http://schemas.microsoft.com/office/drawing/2014/chart" uri="{C3380CC4-5D6E-409C-BE32-E72D297353CC}">
              <c16:uniqueId val="{00000001-B6F6-48DA-BC17-F5EF154B1526}"/>
            </c:ext>
          </c:extLst>
        </c:ser>
        <c:dLbls>
          <c:showLegendKey val="0"/>
          <c:showVal val="0"/>
          <c:showCatName val="0"/>
          <c:showSerName val="0"/>
          <c:showPercent val="0"/>
          <c:showBubbleSize val="0"/>
        </c:dLbls>
        <c:marker val="1"/>
        <c:smooth val="0"/>
        <c:axId val="111502080"/>
        <c:axId val="111504000"/>
      </c:lineChart>
      <c:dateAx>
        <c:axId val="111502080"/>
        <c:scaling>
          <c:orientation val="minMax"/>
        </c:scaling>
        <c:delete val="1"/>
        <c:axPos val="b"/>
        <c:numFmt formatCode="ge" sourceLinked="1"/>
        <c:majorTickMark val="none"/>
        <c:minorTickMark val="none"/>
        <c:tickLblPos val="none"/>
        <c:crossAx val="111504000"/>
        <c:crosses val="autoZero"/>
        <c:auto val="1"/>
        <c:lblOffset val="100"/>
        <c:baseTimeUnit val="years"/>
      </c:dateAx>
      <c:valAx>
        <c:axId val="11150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0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23.33</c:v>
                </c:pt>
                <c:pt idx="1">
                  <c:v>17.43</c:v>
                </c:pt>
                <c:pt idx="2">
                  <c:v>26.32</c:v>
                </c:pt>
                <c:pt idx="3">
                  <c:v>28.86</c:v>
                </c:pt>
                <c:pt idx="4">
                  <c:v>33.6</c:v>
                </c:pt>
              </c:numCache>
            </c:numRef>
          </c:val>
          <c:extLst>
            <c:ext xmlns:c16="http://schemas.microsoft.com/office/drawing/2014/chart" uri="{C3380CC4-5D6E-409C-BE32-E72D297353CC}">
              <c16:uniqueId val="{00000000-93EC-4C28-B9AF-FB0BE1DBF218}"/>
            </c:ext>
          </c:extLst>
        </c:ser>
        <c:dLbls>
          <c:showLegendKey val="0"/>
          <c:showVal val="0"/>
          <c:showCatName val="0"/>
          <c:showSerName val="0"/>
          <c:showPercent val="0"/>
          <c:showBubbleSize val="0"/>
        </c:dLbls>
        <c:gapWidth val="150"/>
        <c:axId val="111535232"/>
        <c:axId val="11153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11.91</c:v>
                </c:pt>
                <c:pt idx="1">
                  <c:v>11.54</c:v>
                </c:pt>
                <c:pt idx="2" formatCode="#,##0.00;&quot;△&quot;#,##0.00">
                  <c:v>#N/A</c:v>
                </c:pt>
                <c:pt idx="3">
                  <c:v>30.13</c:v>
                </c:pt>
                <c:pt idx="4">
                  <c:v>33.130000000000003</c:v>
                </c:pt>
              </c:numCache>
            </c:numRef>
          </c:val>
          <c:smooth val="0"/>
          <c:extLst>
            <c:ext xmlns:c16="http://schemas.microsoft.com/office/drawing/2014/chart" uri="{C3380CC4-5D6E-409C-BE32-E72D297353CC}">
              <c16:uniqueId val="{00000001-93EC-4C28-B9AF-FB0BE1DBF218}"/>
            </c:ext>
          </c:extLst>
        </c:ser>
        <c:dLbls>
          <c:showLegendKey val="0"/>
          <c:showVal val="0"/>
          <c:showCatName val="0"/>
          <c:showSerName val="0"/>
          <c:showPercent val="0"/>
          <c:showBubbleSize val="0"/>
        </c:dLbls>
        <c:marker val="1"/>
        <c:smooth val="0"/>
        <c:axId val="111535232"/>
        <c:axId val="111537152"/>
      </c:lineChart>
      <c:dateAx>
        <c:axId val="111535232"/>
        <c:scaling>
          <c:orientation val="minMax"/>
        </c:scaling>
        <c:delete val="1"/>
        <c:axPos val="b"/>
        <c:numFmt formatCode="ge" sourceLinked="1"/>
        <c:majorTickMark val="none"/>
        <c:minorTickMark val="none"/>
        <c:tickLblPos val="none"/>
        <c:crossAx val="111537152"/>
        <c:crosses val="autoZero"/>
        <c:auto val="1"/>
        <c:lblOffset val="100"/>
        <c:baseTimeUnit val="years"/>
      </c:dateAx>
      <c:valAx>
        <c:axId val="11153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3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854.04</c:v>
                </c:pt>
                <c:pt idx="1">
                  <c:v>999.83</c:v>
                </c:pt>
                <c:pt idx="2">
                  <c:v>964.68</c:v>
                </c:pt>
                <c:pt idx="3">
                  <c:v>971.51</c:v>
                </c:pt>
                <c:pt idx="4">
                  <c:v>957.66</c:v>
                </c:pt>
              </c:numCache>
            </c:numRef>
          </c:val>
          <c:extLst>
            <c:ext xmlns:c16="http://schemas.microsoft.com/office/drawing/2014/chart" uri="{C3380CC4-5D6E-409C-BE32-E72D297353CC}">
              <c16:uniqueId val="{00000000-F126-45B5-B015-3BDF29D2BFA3}"/>
            </c:ext>
          </c:extLst>
        </c:ser>
        <c:dLbls>
          <c:showLegendKey val="0"/>
          <c:showVal val="0"/>
          <c:showCatName val="0"/>
          <c:showSerName val="0"/>
          <c:showPercent val="0"/>
          <c:showBubbleSize val="0"/>
        </c:dLbls>
        <c:gapWidth val="150"/>
        <c:axId val="111652864"/>
        <c:axId val="11165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1186.53</c:v>
                </c:pt>
                <c:pt idx="1">
                  <c:v>1378.57</c:v>
                </c:pt>
                <c:pt idx="2">
                  <c:v>786.46</c:v>
                </c:pt>
                <c:pt idx="3">
                  <c:v>707.12</c:v>
                </c:pt>
                <c:pt idx="4">
                  <c:v>733.93</c:v>
                </c:pt>
              </c:numCache>
            </c:numRef>
          </c:val>
          <c:smooth val="0"/>
          <c:extLst>
            <c:ext xmlns:c16="http://schemas.microsoft.com/office/drawing/2014/chart" uri="{C3380CC4-5D6E-409C-BE32-E72D297353CC}">
              <c16:uniqueId val="{00000001-F126-45B5-B015-3BDF29D2BFA3}"/>
            </c:ext>
          </c:extLst>
        </c:ser>
        <c:dLbls>
          <c:showLegendKey val="0"/>
          <c:showVal val="0"/>
          <c:showCatName val="0"/>
          <c:showSerName val="0"/>
          <c:showPercent val="0"/>
          <c:showBubbleSize val="0"/>
        </c:dLbls>
        <c:marker val="1"/>
        <c:smooth val="0"/>
        <c:axId val="111652864"/>
        <c:axId val="111654784"/>
      </c:lineChart>
      <c:dateAx>
        <c:axId val="111652864"/>
        <c:scaling>
          <c:orientation val="minMax"/>
        </c:scaling>
        <c:delete val="1"/>
        <c:axPos val="b"/>
        <c:numFmt formatCode="ge" sourceLinked="1"/>
        <c:majorTickMark val="none"/>
        <c:minorTickMark val="none"/>
        <c:tickLblPos val="none"/>
        <c:crossAx val="111654784"/>
        <c:crosses val="autoZero"/>
        <c:auto val="1"/>
        <c:lblOffset val="100"/>
        <c:baseTimeUnit val="years"/>
      </c:dateAx>
      <c:valAx>
        <c:axId val="11165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108.16</c:v>
                </c:pt>
                <c:pt idx="1">
                  <c:v>107.86</c:v>
                </c:pt>
                <c:pt idx="2">
                  <c:v>113.21</c:v>
                </c:pt>
                <c:pt idx="3">
                  <c:v>114.76</c:v>
                </c:pt>
                <c:pt idx="4">
                  <c:v>125.34</c:v>
                </c:pt>
              </c:numCache>
            </c:numRef>
          </c:val>
          <c:extLst>
            <c:ext xmlns:c16="http://schemas.microsoft.com/office/drawing/2014/chart" uri="{C3380CC4-5D6E-409C-BE32-E72D297353CC}">
              <c16:uniqueId val="{00000000-7FE3-4668-85C7-2DE523546D86}"/>
            </c:ext>
          </c:extLst>
        </c:ser>
        <c:dLbls>
          <c:showLegendKey val="0"/>
          <c:showVal val="0"/>
          <c:showCatName val="0"/>
          <c:showSerName val="0"/>
          <c:showPercent val="0"/>
          <c:showBubbleSize val="0"/>
        </c:dLbls>
        <c:gapWidth val="150"/>
        <c:axId val="115359744"/>
        <c:axId val="11536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86.66</c:v>
                </c:pt>
                <c:pt idx="1">
                  <c:v>89.95</c:v>
                </c:pt>
                <c:pt idx="2">
                  <c:v>84.89</c:v>
                </c:pt>
                <c:pt idx="3">
                  <c:v>93.62</c:v>
                </c:pt>
                <c:pt idx="4">
                  <c:v>94.59</c:v>
                </c:pt>
              </c:numCache>
            </c:numRef>
          </c:val>
          <c:smooth val="0"/>
          <c:extLst>
            <c:ext xmlns:c16="http://schemas.microsoft.com/office/drawing/2014/chart" uri="{C3380CC4-5D6E-409C-BE32-E72D297353CC}">
              <c16:uniqueId val="{00000001-7FE3-4668-85C7-2DE523546D86}"/>
            </c:ext>
          </c:extLst>
        </c:ser>
        <c:dLbls>
          <c:showLegendKey val="0"/>
          <c:showVal val="0"/>
          <c:showCatName val="0"/>
          <c:showSerName val="0"/>
          <c:showPercent val="0"/>
          <c:showBubbleSize val="0"/>
        </c:dLbls>
        <c:marker val="1"/>
        <c:smooth val="0"/>
        <c:axId val="115359744"/>
        <c:axId val="115361664"/>
      </c:lineChart>
      <c:dateAx>
        <c:axId val="115359744"/>
        <c:scaling>
          <c:orientation val="minMax"/>
        </c:scaling>
        <c:delete val="1"/>
        <c:axPos val="b"/>
        <c:numFmt formatCode="ge" sourceLinked="1"/>
        <c:majorTickMark val="none"/>
        <c:minorTickMark val="none"/>
        <c:tickLblPos val="none"/>
        <c:crossAx val="115361664"/>
        <c:crosses val="autoZero"/>
        <c:auto val="1"/>
        <c:lblOffset val="100"/>
        <c:baseTimeUnit val="years"/>
      </c:dateAx>
      <c:valAx>
        <c:axId val="11536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5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112.96</c:v>
                </c:pt>
                <c:pt idx="1">
                  <c:v>114.69</c:v>
                </c:pt>
                <c:pt idx="2">
                  <c:v>111.15</c:v>
                </c:pt>
                <c:pt idx="3">
                  <c:v>109.47</c:v>
                </c:pt>
                <c:pt idx="4">
                  <c:v>99.87</c:v>
                </c:pt>
              </c:numCache>
            </c:numRef>
          </c:val>
          <c:extLst>
            <c:ext xmlns:c16="http://schemas.microsoft.com/office/drawing/2014/chart" uri="{C3380CC4-5D6E-409C-BE32-E72D297353CC}">
              <c16:uniqueId val="{00000000-812F-415F-8A53-3565147A9102}"/>
            </c:ext>
          </c:extLst>
        </c:ser>
        <c:dLbls>
          <c:showLegendKey val="0"/>
          <c:showVal val="0"/>
          <c:showCatName val="0"/>
          <c:showSerName val="0"/>
          <c:showPercent val="0"/>
          <c:showBubbleSize val="0"/>
        </c:dLbls>
        <c:gapWidth val="150"/>
        <c:axId val="115405184"/>
        <c:axId val="11540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151.65</c:v>
                </c:pt>
                <c:pt idx="1">
                  <c:v>150.88</c:v>
                </c:pt>
                <c:pt idx="2">
                  <c:v>146.26</c:v>
                </c:pt>
                <c:pt idx="3">
                  <c:v>136.47</c:v>
                </c:pt>
                <c:pt idx="4">
                  <c:v>131.22</c:v>
                </c:pt>
              </c:numCache>
            </c:numRef>
          </c:val>
          <c:smooth val="0"/>
          <c:extLst>
            <c:ext xmlns:c16="http://schemas.microsoft.com/office/drawing/2014/chart" uri="{C3380CC4-5D6E-409C-BE32-E72D297353CC}">
              <c16:uniqueId val="{00000001-812F-415F-8A53-3565147A9102}"/>
            </c:ext>
          </c:extLst>
        </c:ser>
        <c:dLbls>
          <c:showLegendKey val="0"/>
          <c:showVal val="0"/>
          <c:showCatName val="0"/>
          <c:showSerName val="0"/>
          <c:showPercent val="0"/>
          <c:showBubbleSize val="0"/>
        </c:dLbls>
        <c:marker val="1"/>
        <c:smooth val="0"/>
        <c:axId val="115405184"/>
        <c:axId val="115407104"/>
      </c:lineChart>
      <c:dateAx>
        <c:axId val="115405184"/>
        <c:scaling>
          <c:orientation val="minMax"/>
        </c:scaling>
        <c:delete val="1"/>
        <c:axPos val="b"/>
        <c:numFmt formatCode="ge" sourceLinked="1"/>
        <c:majorTickMark val="none"/>
        <c:minorTickMark val="none"/>
        <c:tickLblPos val="none"/>
        <c:crossAx val="115407104"/>
        <c:crosses val="autoZero"/>
        <c:auto val="1"/>
        <c:lblOffset val="100"/>
        <c:baseTimeUnit val="years"/>
      </c:dateAx>
      <c:valAx>
        <c:axId val="1154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85" zoomScaleNormal="85" workbookViewId="0">
      <selection activeCell="CB27" sqref="CB2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大阪府　四條畷市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Bb1</v>
      </c>
      <c r="X8" s="48"/>
      <c r="Y8" s="48"/>
      <c r="Z8" s="48"/>
      <c r="AA8" s="48"/>
      <c r="AB8" s="48"/>
      <c r="AC8" s="48"/>
      <c r="AD8" s="49" t="str">
        <f>データ!$M$6</f>
        <v>非設置</v>
      </c>
      <c r="AE8" s="49"/>
      <c r="AF8" s="49"/>
      <c r="AG8" s="49"/>
      <c r="AH8" s="49"/>
      <c r="AI8" s="49"/>
      <c r="AJ8" s="49"/>
      <c r="AK8" s="3"/>
      <c r="AL8" s="50">
        <f>データ!S6</f>
        <v>55802</v>
      </c>
      <c r="AM8" s="50"/>
      <c r="AN8" s="50"/>
      <c r="AO8" s="50"/>
      <c r="AP8" s="50"/>
      <c r="AQ8" s="50"/>
      <c r="AR8" s="50"/>
      <c r="AS8" s="50"/>
      <c r="AT8" s="45">
        <f>データ!T6</f>
        <v>18.690000000000001</v>
      </c>
      <c r="AU8" s="45"/>
      <c r="AV8" s="45"/>
      <c r="AW8" s="45"/>
      <c r="AX8" s="45"/>
      <c r="AY8" s="45"/>
      <c r="AZ8" s="45"/>
      <c r="BA8" s="45"/>
      <c r="BB8" s="45">
        <f>データ!U6</f>
        <v>2985.66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52.93</v>
      </c>
      <c r="J10" s="45"/>
      <c r="K10" s="45"/>
      <c r="L10" s="45"/>
      <c r="M10" s="45"/>
      <c r="N10" s="45"/>
      <c r="O10" s="45"/>
      <c r="P10" s="45">
        <f>データ!P6</f>
        <v>97.86</v>
      </c>
      <c r="Q10" s="45"/>
      <c r="R10" s="45"/>
      <c r="S10" s="45"/>
      <c r="T10" s="45"/>
      <c r="U10" s="45"/>
      <c r="V10" s="45"/>
      <c r="W10" s="45">
        <f>データ!Q6</f>
        <v>70.010000000000005</v>
      </c>
      <c r="X10" s="45"/>
      <c r="Y10" s="45"/>
      <c r="Z10" s="45"/>
      <c r="AA10" s="45"/>
      <c r="AB10" s="45"/>
      <c r="AC10" s="45"/>
      <c r="AD10" s="50">
        <f>データ!R6</f>
        <v>2166</v>
      </c>
      <c r="AE10" s="50"/>
      <c r="AF10" s="50"/>
      <c r="AG10" s="50"/>
      <c r="AH10" s="50"/>
      <c r="AI10" s="50"/>
      <c r="AJ10" s="50"/>
      <c r="AK10" s="2"/>
      <c r="AL10" s="50">
        <f>データ!V6</f>
        <v>54514</v>
      </c>
      <c r="AM10" s="50"/>
      <c r="AN10" s="50"/>
      <c r="AO10" s="50"/>
      <c r="AP10" s="50"/>
      <c r="AQ10" s="50"/>
      <c r="AR10" s="50"/>
      <c r="AS10" s="50"/>
      <c r="AT10" s="45">
        <f>データ!W6</f>
        <v>5.95</v>
      </c>
      <c r="AU10" s="45"/>
      <c r="AV10" s="45"/>
      <c r="AW10" s="45"/>
      <c r="AX10" s="45"/>
      <c r="AY10" s="45"/>
      <c r="AZ10" s="45"/>
      <c r="BA10" s="45"/>
      <c r="BB10" s="45">
        <f>データ!X6</f>
        <v>9162.02</v>
      </c>
      <c r="BC10" s="45"/>
      <c r="BD10" s="45"/>
      <c r="BE10" s="45"/>
      <c r="BF10" s="45"/>
      <c r="BG10" s="45"/>
      <c r="BH10" s="45"/>
      <c r="BI10" s="45"/>
      <c r="BJ10" s="2"/>
      <c r="BK10" s="2"/>
      <c r="BL10" s="62" t="s">
        <v>22</v>
      </c>
      <c r="BM10" s="6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56" t="s">
        <v>26</v>
      </c>
      <c r="BM14" s="57"/>
      <c r="BN14" s="57"/>
      <c r="BO14" s="57"/>
      <c r="BP14" s="57"/>
      <c r="BQ14" s="57"/>
      <c r="BR14" s="57"/>
      <c r="BS14" s="57"/>
      <c r="BT14" s="57"/>
      <c r="BU14" s="57"/>
      <c r="BV14" s="57"/>
      <c r="BW14" s="57"/>
      <c r="BX14" s="57"/>
      <c r="BY14" s="57"/>
      <c r="BZ14" s="58"/>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108</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3" t="s">
        <v>27</v>
      </c>
      <c r="BM45" s="84"/>
      <c r="BN45" s="84"/>
      <c r="BO45" s="84"/>
      <c r="BP45" s="84"/>
      <c r="BQ45" s="84"/>
      <c r="BR45" s="84"/>
      <c r="BS45" s="84"/>
      <c r="BT45" s="84"/>
      <c r="BU45" s="84"/>
      <c r="BV45" s="84"/>
      <c r="BW45" s="84"/>
      <c r="BX45" s="84"/>
      <c r="BY45" s="84"/>
      <c r="BZ45" s="8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109</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x14ac:dyDescent="0.15">
      <c r="A60" s="2"/>
      <c r="B60" s="53" t="s">
        <v>28</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77"/>
      <c r="BM60" s="78"/>
      <c r="BN60" s="78"/>
      <c r="BO60" s="78"/>
      <c r="BP60" s="78"/>
      <c r="BQ60" s="78"/>
      <c r="BR60" s="78"/>
      <c r="BS60" s="78"/>
      <c r="BT60" s="78"/>
      <c r="BU60" s="78"/>
      <c r="BV60" s="78"/>
      <c r="BW60" s="78"/>
      <c r="BX60" s="78"/>
      <c r="BY60" s="78"/>
      <c r="BZ60" s="79"/>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3" t="s">
        <v>29</v>
      </c>
      <c r="BM64" s="84"/>
      <c r="BN64" s="84"/>
      <c r="BO64" s="84"/>
      <c r="BP64" s="84"/>
      <c r="BQ64" s="84"/>
      <c r="BR64" s="84"/>
      <c r="BS64" s="84"/>
      <c r="BT64" s="84"/>
      <c r="BU64" s="84"/>
      <c r="BV64" s="84"/>
      <c r="BW64" s="84"/>
      <c r="BX64" s="84"/>
      <c r="BY64" s="84"/>
      <c r="BZ64" s="8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110</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KYO3F5vZjjLCVCMHKAvqouIkZlDZ20OIFLzQB5ferhfK3lIxYNmu26CZ9rNWEz1P/66RW7kL8E0zAFC3GAeQnw==" saltValue="XOIk7wLgVpT5Qp4BfUGPU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0" t="s">
        <v>52</v>
      </c>
      <c r="I3" s="71"/>
      <c r="J3" s="71"/>
      <c r="K3" s="71"/>
      <c r="L3" s="71"/>
      <c r="M3" s="71"/>
      <c r="N3" s="71"/>
      <c r="O3" s="71"/>
      <c r="P3" s="71"/>
      <c r="Q3" s="71"/>
      <c r="R3" s="71"/>
      <c r="S3" s="71"/>
      <c r="T3" s="71"/>
      <c r="U3" s="71"/>
      <c r="V3" s="71"/>
      <c r="W3" s="71"/>
      <c r="X3" s="72"/>
      <c r="Y3" s="76" t="s">
        <v>53</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54</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8" x14ac:dyDescent="0.15">
      <c r="A4" s="28" t="s">
        <v>55</v>
      </c>
      <c r="B4" s="30"/>
      <c r="C4" s="30"/>
      <c r="D4" s="30"/>
      <c r="E4" s="30"/>
      <c r="F4" s="30"/>
      <c r="G4" s="30"/>
      <c r="H4" s="73"/>
      <c r="I4" s="74"/>
      <c r="J4" s="74"/>
      <c r="K4" s="74"/>
      <c r="L4" s="74"/>
      <c r="M4" s="74"/>
      <c r="N4" s="74"/>
      <c r="O4" s="74"/>
      <c r="P4" s="74"/>
      <c r="Q4" s="74"/>
      <c r="R4" s="74"/>
      <c r="S4" s="74"/>
      <c r="T4" s="74"/>
      <c r="U4" s="74"/>
      <c r="V4" s="74"/>
      <c r="W4" s="74"/>
      <c r="X4" s="75"/>
      <c r="Y4" s="69" t="s">
        <v>56</v>
      </c>
      <c r="Z4" s="69"/>
      <c r="AA4" s="69"/>
      <c r="AB4" s="69"/>
      <c r="AC4" s="69"/>
      <c r="AD4" s="69"/>
      <c r="AE4" s="69"/>
      <c r="AF4" s="69"/>
      <c r="AG4" s="69"/>
      <c r="AH4" s="69"/>
      <c r="AI4" s="69"/>
      <c r="AJ4" s="69" t="s">
        <v>57</v>
      </c>
      <c r="AK4" s="69"/>
      <c r="AL4" s="69"/>
      <c r="AM4" s="69"/>
      <c r="AN4" s="69"/>
      <c r="AO4" s="69"/>
      <c r="AP4" s="69"/>
      <c r="AQ4" s="69"/>
      <c r="AR4" s="69"/>
      <c r="AS4" s="69"/>
      <c r="AT4" s="69"/>
      <c r="AU4" s="69" t="s">
        <v>58</v>
      </c>
      <c r="AV4" s="69"/>
      <c r="AW4" s="69"/>
      <c r="AX4" s="69"/>
      <c r="AY4" s="69"/>
      <c r="AZ4" s="69"/>
      <c r="BA4" s="69"/>
      <c r="BB4" s="69"/>
      <c r="BC4" s="69"/>
      <c r="BD4" s="69"/>
      <c r="BE4" s="69"/>
      <c r="BF4" s="69" t="s">
        <v>59</v>
      </c>
      <c r="BG4" s="69"/>
      <c r="BH4" s="69"/>
      <c r="BI4" s="69"/>
      <c r="BJ4" s="69"/>
      <c r="BK4" s="69"/>
      <c r="BL4" s="69"/>
      <c r="BM4" s="69"/>
      <c r="BN4" s="69"/>
      <c r="BO4" s="69"/>
      <c r="BP4" s="69"/>
      <c r="BQ4" s="69" t="s">
        <v>60</v>
      </c>
      <c r="BR4" s="69"/>
      <c r="BS4" s="69"/>
      <c r="BT4" s="69"/>
      <c r="BU4" s="69"/>
      <c r="BV4" s="69"/>
      <c r="BW4" s="69"/>
      <c r="BX4" s="69"/>
      <c r="BY4" s="69"/>
      <c r="BZ4" s="69"/>
      <c r="CA4" s="69"/>
      <c r="CB4" s="69" t="s">
        <v>61</v>
      </c>
      <c r="CC4" s="69"/>
      <c r="CD4" s="69"/>
      <c r="CE4" s="69"/>
      <c r="CF4" s="69"/>
      <c r="CG4" s="69"/>
      <c r="CH4" s="69"/>
      <c r="CI4" s="69"/>
      <c r="CJ4" s="69"/>
      <c r="CK4" s="69"/>
      <c r="CL4" s="69"/>
      <c r="CM4" s="69" t="s">
        <v>62</v>
      </c>
      <c r="CN4" s="69"/>
      <c r="CO4" s="69"/>
      <c r="CP4" s="69"/>
      <c r="CQ4" s="69"/>
      <c r="CR4" s="69"/>
      <c r="CS4" s="69"/>
      <c r="CT4" s="69"/>
      <c r="CU4" s="69"/>
      <c r="CV4" s="69"/>
      <c r="CW4" s="69"/>
      <c r="CX4" s="69" t="s">
        <v>63</v>
      </c>
      <c r="CY4" s="69"/>
      <c r="CZ4" s="69"/>
      <c r="DA4" s="69"/>
      <c r="DB4" s="69"/>
      <c r="DC4" s="69"/>
      <c r="DD4" s="69"/>
      <c r="DE4" s="69"/>
      <c r="DF4" s="69"/>
      <c r="DG4" s="69"/>
      <c r="DH4" s="69"/>
      <c r="DI4" s="69" t="s">
        <v>64</v>
      </c>
      <c r="DJ4" s="69"/>
      <c r="DK4" s="69"/>
      <c r="DL4" s="69"/>
      <c r="DM4" s="69"/>
      <c r="DN4" s="69"/>
      <c r="DO4" s="69"/>
      <c r="DP4" s="69"/>
      <c r="DQ4" s="69"/>
      <c r="DR4" s="69"/>
      <c r="DS4" s="69"/>
      <c r="DT4" s="69" t="s">
        <v>65</v>
      </c>
      <c r="DU4" s="69"/>
      <c r="DV4" s="69"/>
      <c r="DW4" s="69"/>
      <c r="DX4" s="69"/>
      <c r="DY4" s="69"/>
      <c r="DZ4" s="69"/>
      <c r="EA4" s="69"/>
      <c r="EB4" s="69"/>
      <c r="EC4" s="69"/>
      <c r="ED4" s="69"/>
      <c r="EE4" s="69" t="s">
        <v>66</v>
      </c>
      <c r="EF4" s="69"/>
      <c r="EG4" s="69"/>
      <c r="EH4" s="69"/>
      <c r="EI4" s="69"/>
      <c r="EJ4" s="69"/>
      <c r="EK4" s="69"/>
      <c r="EL4" s="69"/>
      <c r="EM4" s="69"/>
      <c r="EN4" s="69"/>
      <c r="EO4" s="69"/>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272299</v>
      </c>
      <c r="D6" s="33">
        <f t="shared" si="3"/>
        <v>46</v>
      </c>
      <c r="E6" s="33">
        <f t="shared" si="3"/>
        <v>17</v>
      </c>
      <c r="F6" s="33">
        <f t="shared" si="3"/>
        <v>1</v>
      </c>
      <c r="G6" s="33">
        <f t="shared" si="3"/>
        <v>0</v>
      </c>
      <c r="H6" s="33" t="str">
        <f t="shared" si="3"/>
        <v>大阪府　四條畷市</v>
      </c>
      <c r="I6" s="33" t="str">
        <f t="shared" si="3"/>
        <v>法適用</v>
      </c>
      <c r="J6" s="33" t="str">
        <f t="shared" si="3"/>
        <v>下水道事業</v>
      </c>
      <c r="K6" s="33" t="str">
        <f t="shared" si="3"/>
        <v>公共下水道</v>
      </c>
      <c r="L6" s="33" t="str">
        <f t="shared" si="3"/>
        <v>Bb1</v>
      </c>
      <c r="M6" s="33" t="str">
        <f t="shared" si="3"/>
        <v>非設置</v>
      </c>
      <c r="N6" s="34" t="str">
        <f t="shared" si="3"/>
        <v>-</v>
      </c>
      <c r="O6" s="34">
        <f t="shared" si="3"/>
        <v>52.93</v>
      </c>
      <c r="P6" s="34">
        <f t="shared" si="3"/>
        <v>97.86</v>
      </c>
      <c r="Q6" s="34">
        <f t="shared" si="3"/>
        <v>70.010000000000005</v>
      </c>
      <c r="R6" s="34">
        <f t="shared" si="3"/>
        <v>2166</v>
      </c>
      <c r="S6" s="34">
        <f t="shared" si="3"/>
        <v>55802</v>
      </c>
      <c r="T6" s="34">
        <f t="shared" si="3"/>
        <v>18.690000000000001</v>
      </c>
      <c r="U6" s="34">
        <f t="shared" si="3"/>
        <v>2985.66</v>
      </c>
      <c r="V6" s="34">
        <f t="shared" si="3"/>
        <v>54514</v>
      </c>
      <c r="W6" s="34">
        <f t="shared" si="3"/>
        <v>5.95</v>
      </c>
      <c r="X6" s="34">
        <f t="shared" si="3"/>
        <v>9162.02</v>
      </c>
      <c r="Y6" s="35">
        <f>IF(Y7="",NA(),Y7)</f>
        <v>105.08</v>
      </c>
      <c r="Z6" s="35">
        <f t="shared" ref="Z6:AH6" si="4">IF(Z7="",NA(),Z7)</f>
        <v>105.58</v>
      </c>
      <c r="AA6" s="35">
        <f t="shared" si="4"/>
        <v>107.07</v>
      </c>
      <c r="AB6" s="35">
        <f t="shared" si="4"/>
        <v>106.01</v>
      </c>
      <c r="AC6" s="35">
        <f t="shared" si="4"/>
        <v>107.95</v>
      </c>
      <c r="AD6" s="35">
        <f t="shared" si="4"/>
        <v>101.7</v>
      </c>
      <c r="AE6" s="35">
        <f t="shared" si="4"/>
        <v>105.33</v>
      </c>
      <c r="AF6" s="34" t="e">
        <f t="shared" si="4"/>
        <v>#N/A</v>
      </c>
      <c r="AG6" s="35">
        <f t="shared" si="4"/>
        <v>103.88</v>
      </c>
      <c r="AH6" s="35">
        <f t="shared" si="4"/>
        <v>106.41</v>
      </c>
      <c r="AI6" s="34" t="str">
        <f>IF(AI7="","",IF(AI7="-","【-】","【"&amp;SUBSTITUTE(TEXT(AI7,"#,##0.00"),"-","△")&amp;"】"))</f>
        <v>【108.69】</v>
      </c>
      <c r="AJ6" s="34">
        <f>IF(AJ7="",NA(),AJ7)</f>
        <v>0</v>
      </c>
      <c r="AK6" s="34">
        <f t="shared" ref="AK6:AS6" si="5">IF(AK7="",NA(),AK7)</f>
        <v>0</v>
      </c>
      <c r="AL6" s="34">
        <f t="shared" si="5"/>
        <v>0</v>
      </c>
      <c r="AM6" s="34">
        <f t="shared" si="5"/>
        <v>0</v>
      </c>
      <c r="AN6" s="34">
        <f t="shared" si="5"/>
        <v>0</v>
      </c>
      <c r="AO6" s="35">
        <f t="shared" si="5"/>
        <v>39.94</v>
      </c>
      <c r="AP6" s="35">
        <f t="shared" si="5"/>
        <v>34.74</v>
      </c>
      <c r="AQ6" s="34" t="e">
        <f t="shared" si="5"/>
        <v>#N/A</v>
      </c>
      <c r="AR6" s="34">
        <f t="shared" si="5"/>
        <v>0</v>
      </c>
      <c r="AS6" s="35">
        <f t="shared" si="5"/>
        <v>0.5</v>
      </c>
      <c r="AT6" s="34" t="str">
        <f>IF(AT7="","",IF(AT7="-","【-】","【"&amp;SUBSTITUTE(TEXT(AT7,"#,##0.00"),"-","△")&amp;"】"))</f>
        <v>【3.28】</v>
      </c>
      <c r="AU6" s="35">
        <f>IF(AU7="",NA(),AU7)</f>
        <v>23.33</v>
      </c>
      <c r="AV6" s="35">
        <f t="shared" ref="AV6:BD6" si="6">IF(AV7="",NA(),AV7)</f>
        <v>17.43</v>
      </c>
      <c r="AW6" s="35">
        <f t="shared" si="6"/>
        <v>26.32</v>
      </c>
      <c r="AX6" s="35">
        <f t="shared" si="6"/>
        <v>28.86</v>
      </c>
      <c r="AY6" s="35">
        <f t="shared" si="6"/>
        <v>33.6</v>
      </c>
      <c r="AZ6" s="35">
        <f t="shared" si="6"/>
        <v>11.91</v>
      </c>
      <c r="BA6" s="35">
        <f t="shared" si="6"/>
        <v>11.54</v>
      </c>
      <c r="BB6" s="34" t="e">
        <f t="shared" si="6"/>
        <v>#N/A</v>
      </c>
      <c r="BC6" s="35">
        <f t="shared" si="6"/>
        <v>30.13</v>
      </c>
      <c r="BD6" s="35">
        <f t="shared" si="6"/>
        <v>33.130000000000003</v>
      </c>
      <c r="BE6" s="34" t="str">
        <f>IF(BE7="","",IF(BE7="-","【-】","【"&amp;SUBSTITUTE(TEXT(BE7,"#,##0.00"),"-","△")&amp;"】"))</f>
        <v>【69.49】</v>
      </c>
      <c r="BF6" s="35">
        <f>IF(BF7="",NA(),BF7)</f>
        <v>854.04</v>
      </c>
      <c r="BG6" s="35">
        <f t="shared" ref="BG6:BO6" si="7">IF(BG7="",NA(),BG7)</f>
        <v>999.83</v>
      </c>
      <c r="BH6" s="35">
        <f t="shared" si="7"/>
        <v>964.68</v>
      </c>
      <c r="BI6" s="35">
        <f t="shared" si="7"/>
        <v>971.51</v>
      </c>
      <c r="BJ6" s="35">
        <f t="shared" si="7"/>
        <v>957.66</v>
      </c>
      <c r="BK6" s="35">
        <f t="shared" si="7"/>
        <v>1186.53</v>
      </c>
      <c r="BL6" s="35">
        <f t="shared" si="7"/>
        <v>1378.57</v>
      </c>
      <c r="BM6" s="35">
        <f t="shared" si="7"/>
        <v>786.46</v>
      </c>
      <c r="BN6" s="35">
        <f t="shared" si="7"/>
        <v>707.12</v>
      </c>
      <c r="BO6" s="35">
        <f t="shared" si="7"/>
        <v>733.93</v>
      </c>
      <c r="BP6" s="34" t="str">
        <f>IF(BP7="","",IF(BP7="-","【-】","【"&amp;SUBSTITUTE(TEXT(BP7,"#,##0.00"),"-","△")&amp;"】"))</f>
        <v>【682.78】</v>
      </c>
      <c r="BQ6" s="35">
        <f>IF(BQ7="",NA(),BQ7)</f>
        <v>108.16</v>
      </c>
      <c r="BR6" s="35">
        <f t="shared" ref="BR6:BZ6" si="8">IF(BR7="",NA(),BR7)</f>
        <v>107.86</v>
      </c>
      <c r="BS6" s="35">
        <f t="shared" si="8"/>
        <v>113.21</v>
      </c>
      <c r="BT6" s="35">
        <f t="shared" si="8"/>
        <v>114.76</v>
      </c>
      <c r="BU6" s="35">
        <f t="shared" si="8"/>
        <v>125.34</v>
      </c>
      <c r="BV6" s="35">
        <f t="shared" si="8"/>
        <v>86.66</v>
      </c>
      <c r="BW6" s="35">
        <f t="shared" si="8"/>
        <v>89.95</v>
      </c>
      <c r="BX6" s="35">
        <f t="shared" si="8"/>
        <v>84.89</v>
      </c>
      <c r="BY6" s="35">
        <f t="shared" si="8"/>
        <v>93.62</v>
      </c>
      <c r="BZ6" s="35">
        <f t="shared" si="8"/>
        <v>94.59</v>
      </c>
      <c r="CA6" s="34" t="str">
        <f>IF(CA7="","",IF(CA7="-","【-】","【"&amp;SUBSTITUTE(TEXT(CA7,"#,##0.00"),"-","△")&amp;"】"))</f>
        <v>【100.91】</v>
      </c>
      <c r="CB6" s="35">
        <f>IF(CB7="",NA(),CB7)</f>
        <v>112.96</v>
      </c>
      <c r="CC6" s="35">
        <f t="shared" ref="CC6:CK6" si="9">IF(CC7="",NA(),CC7)</f>
        <v>114.69</v>
      </c>
      <c r="CD6" s="35">
        <f t="shared" si="9"/>
        <v>111.15</v>
      </c>
      <c r="CE6" s="35">
        <f t="shared" si="9"/>
        <v>109.47</v>
      </c>
      <c r="CF6" s="35">
        <f t="shared" si="9"/>
        <v>99.87</v>
      </c>
      <c r="CG6" s="35">
        <f t="shared" si="9"/>
        <v>151.65</v>
      </c>
      <c r="CH6" s="35">
        <f t="shared" si="9"/>
        <v>150.88</v>
      </c>
      <c r="CI6" s="35">
        <f t="shared" si="9"/>
        <v>146.26</v>
      </c>
      <c r="CJ6" s="35">
        <f t="shared" si="9"/>
        <v>136.47</v>
      </c>
      <c r="CK6" s="35">
        <f t="shared" si="9"/>
        <v>131.22</v>
      </c>
      <c r="CL6" s="34" t="str">
        <f>IF(CL7="","",IF(CL7="-","【-】","【"&amp;SUBSTITUTE(TEXT(CL7,"#,##0.00"),"-","△")&amp;"】"))</f>
        <v>【136.86】</v>
      </c>
      <c r="CM6" s="35">
        <f>IF(CM7="",NA(),CM7)</f>
        <v>323.89</v>
      </c>
      <c r="CN6" s="35">
        <f t="shared" ref="CN6:CV6" si="10">IF(CN7="",NA(),CN7)</f>
        <v>335.11</v>
      </c>
      <c r="CO6" s="35">
        <f t="shared" si="10"/>
        <v>329.38</v>
      </c>
      <c r="CP6" s="35">
        <f t="shared" si="10"/>
        <v>44</v>
      </c>
      <c r="CQ6" s="35">
        <f t="shared" si="10"/>
        <v>44.02</v>
      </c>
      <c r="CR6" s="35" t="str">
        <f t="shared" si="10"/>
        <v>-</v>
      </c>
      <c r="CS6" s="35" t="str">
        <f t="shared" si="10"/>
        <v>-</v>
      </c>
      <c r="CT6" s="35">
        <f t="shared" si="10"/>
        <v>80.16</v>
      </c>
      <c r="CU6" s="35">
        <f t="shared" si="10"/>
        <v>73.599999999999994</v>
      </c>
      <c r="CV6" s="35">
        <f t="shared" si="10"/>
        <v>70.33</v>
      </c>
      <c r="CW6" s="34" t="str">
        <f>IF(CW7="","",IF(CW7="-","【-】","【"&amp;SUBSTITUTE(TEXT(CW7,"#,##0.00"),"-","△")&amp;"】"))</f>
        <v>【58.98】</v>
      </c>
      <c r="CX6" s="35">
        <f>IF(CX7="",NA(),CX7)</f>
        <v>98.33</v>
      </c>
      <c r="CY6" s="35">
        <f t="shared" ref="CY6:DG6" si="11">IF(CY7="",NA(),CY7)</f>
        <v>98.47</v>
      </c>
      <c r="CZ6" s="35">
        <f t="shared" si="11"/>
        <v>98.7</v>
      </c>
      <c r="DA6" s="35">
        <f t="shared" si="11"/>
        <v>98.83</v>
      </c>
      <c r="DB6" s="35">
        <f t="shared" si="11"/>
        <v>98.81</v>
      </c>
      <c r="DC6" s="35">
        <f t="shared" si="11"/>
        <v>91.47</v>
      </c>
      <c r="DD6" s="35">
        <f t="shared" si="11"/>
        <v>89.96</v>
      </c>
      <c r="DE6" s="35">
        <f t="shared" si="11"/>
        <v>96.19</v>
      </c>
      <c r="DF6" s="35">
        <f t="shared" si="11"/>
        <v>96.4</v>
      </c>
      <c r="DG6" s="35">
        <f t="shared" si="11"/>
        <v>95.85</v>
      </c>
      <c r="DH6" s="34" t="str">
        <f>IF(DH7="","",IF(DH7="-","【-】","【"&amp;SUBSTITUTE(TEXT(DH7,"#,##0.00"),"-","△")&amp;"】"))</f>
        <v>【95.20】</v>
      </c>
      <c r="DI6" s="35">
        <f>IF(DI7="",NA(),DI7)</f>
        <v>16.399999999999999</v>
      </c>
      <c r="DJ6" s="35">
        <f t="shared" ref="DJ6:DR6" si="12">IF(DJ7="",NA(),DJ7)</f>
        <v>18.87</v>
      </c>
      <c r="DK6" s="35">
        <f t="shared" si="12"/>
        <v>21.48</v>
      </c>
      <c r="DL6" s="35">
        <f t="shared" si="12"/>
        <v>23.84</v>
      </c>
      <c r="DM6" s="35">
        <f t="shared" si="12"/>
        <v>26.27</v>
      </c>
      <c r="DN6" s="35">
        <f t="shared" si="12"/>
        <v>16.100000000000001</v>
      </c>
      <c r="DO6" s="35">
        <f t="shared" si="12"/>
        <v>18.43</v>
      </c>
      <c r="DP6" s="34" t="e">
        <f t="shared" si="12"/>
        <v>#N/A</v>
      </c>
      <c r="DQ6" s="35">
        <f t="shared" si="12"/>
        <v>7.78</v>
      </c>
      <c r="DR6" s="35">
        <f t="shared" si="12"/>
        <v>8.36</v>
      </c>
      <c r="DS6" s="34" t="str">
        <f>IF(DS7="","",IF(DS7="-","【-】","【"&amp;SUBSTITUTE(TEXT(DS7,"#,##0.00"),"-","△")&amp;"】"))</f>
        <v>【38.60】</v>
      </c>
      <c r="DT6" s="34">
        <f>IF(DT7="",NA(),DT7)</f>
        <v>0</v>
      </c>
      <c r="DU6" s="34">
        <f t="shared" ref="DU6:EC6" si="13">IF(DU7="",NA(),DU7)</f>
        <v>0</v>
      </c>
      <c r="DV6" s="34">
        <f t="shared" si="13"/>
        <v>0</v>
      </c>
      <c r="DW6" s="34">
        <f t="shared" si="13"/>
        <v>0</v>
      </c>
      <c r="DX6" s="34">
        <f t="shared" si="13"/>
        <v>0</v>
      </c>
      <c r="DY6" s="34">
        <f t="shared" si="13"/>
        <v>0</v>
      </c>
      <c r="DZ6" s="34">
        <f t="shared" si="13"/>
        <v>0</v>
      </c>
      <c r="EA6" s="34" t="e">
        <f t="shared" si="13"/>
        <v>#N/A</v>
      </c>
      <c r="EB6" s="35">
        <f t="shared" si="13"/>
        <v>0.12</v>
      </c>
      <c r="EC6" s="35">
        <f t="shared" si="13"/>
        <v>3.83</v>
      </c>
      <c r="ED6" s="34" t="str">
        <f>IF(ED7="","",IF(ED7="-","【-】","【"&amp;SUBSTITUTE(TEXT(ED7,"#,##0.00"),"-","△")&amp;"】"))</f>
        <v>【5.64】</v>
      </c>
      <c r="EE6" s="34">
        <f>IF(EE7="",NA(),EE7)</f>
        <v>0</v>
      </c>
      <c r="EF6" s="34">
        <f t="shared" ref="EF6:EN6" si="14">IF(EF7="",NA(),EF7)</f>
        <v>0</v>
      </c>
      <c r="EG6" s="34">
        <f t="shared" si="14"/>
        <v>0</v>
      </c>
      <c r="EH6" s="34">
        <f t="shared" si="14"/>
        <v>0</v>
      </c>
      <c r="EI6" s="34">
        <f t="shared" si="14"/>
        <v>0</v>
      </c>
      <c r="EJ6" s="34">
        <f t="shared" si="14"/>
        <v>0</v>
      </c>
      <c r="EK6" s="35">
        <f t="shared" si="14"/>
        <v>0.04</v>
      </c>
      <c r="EL6" s="35">
        <f t="shared" si="14"/>
        <v>4.88</v>
      </c>
      <c r="EM6" s="35">
        <f t="shared" si="14"/>
        <v>0.2</v>
      </c>
      <c r="EN6" s="35">
        <f t="shared" si="14"/>
        <v>0.3</v>
      </c>
      <c r="EO6" s="34" t="str">
        <f>IF(EO7="","",IF(EO7="-","【-】","【"&amp;SUBSTITUTE(TEXT(EO7,"#,##0.00"),"-","△")&amp;"】"))</f>
        <v>【0.23】</v>
      </c>
    </row>
    <row r="7" spans="1:148" s="36" customFormat="1" x14ac:dyDescent="0.15">
      <c r="A7" s="28"/>
      <c r="B7" s="37">
        <v>2018</v>
      </c>
      <c r="C7" s="37">
        <v>272299</v>
      </c>
      <c r="D7" s="37">
        <v>46</v>
      </c>
      <c r="E7" s="37">
        <v>17</v>
      </c>
      <c r="F7" s="37">
        <v>1</v>
      </c>
      <c r="G7" s="37">
        <v>0</v>
      </c>
      <c r="H7" s="37" t="s">
        <v>96</v>
      </c>
      <c r="I7" s="37" t="s">
        <v>97</v>
      </c>
      <c r="J7" s="37" t="s">
        <v>98</v>
      </c>
      <c r="K7" s="37" t="s">
        <v>99</v>
      </c>
      <c r="L7" s="37" t="s">
        <v>100</v>
      </c>
      <c r="M7" s="37" t="s">
        <v>101</v>
      </c>
      <c r="N7" s="38" t="s">
        <v>102</v>
      </c>
      <c r="O7" s="38">
        <v>52.93</v>
      </c>
      <c r="P7" s="38">
        <v>97.86</v>
      </c>
      <c r="Q7" s="38">
        <v>70.010000000000005</v>
      </c>
      <c r="R7" s="38">
        <v>2166</v>
      </c>
      <c r="S7" s="38">
        <v>55802</v>
      </c>
      <c r="T7" s="38">
        <v>18.690000000000001</v>
      </c>
      <c r="U7" s="38">
        <v>2985.66</v>
      </c>
      <c r="V7" s="38">
        <v>54514</v>
      </c>
      <c r="W7" s="38">
        <v>5.95</v>
      </c>
      <c r="X7" s="38">
        <v>9162.02</v>
      </c>
      <c r="Y7" s="38">
        <v>105.08</v>
      </c>
      <c r="Z7" s="38">
        <v>105.58</v>
      </c>
      <c r="AA7" s="38">
        <v>107.07</v>
      </c>
      <c r="AB7" s="38">
        <v>106.01</v>
      </c>
      <c r="AC7" s="38">
        <v>107.95</v>
      </c>
      <c r="AD7" s="38">
        <v>101.7</v>
      </c>
      <c r="AE7" s="38">
        <v>105.33</v>
      </c>
      <c r="AF7" s="38"/>
      <c r="AG7" s="38">
        <v>103.88</v>
      </c>
      <c r="AH7" s="38">
        <v>106.41</v>
      </c>
      <c r="AI7" s="38">
        <v>108.69</v>
      </c>
      <c r="AJ7" s="38">
        <v>0</v>
      </c>
      <c r="AK7" s="38">
        <v>0</v>
      </c>
      <c r="AL7" s="38">
        <v>0</v>
      </c>
      <c r="AM7" s="38">
        <v>0</v>
      </c>
      <c r="AN7" s="38">
        <v>0</v>
      </c>
      <c r="AO7" s="38">
        <v>39.94</v>
      </c>
      <c r="AP7" s="38">
        <v>34.74</v>
      </c>
      <c r="AQ7" s="38"/>
      <c r="AR7" s="38">
        <v>0</v>
      </c>
      <c r="AS7" s="38">
        <v>0.5</v>
      </c>
      <c r="AT7" s="38">
        <v>3.28</v>
      </c>
      <c r="AU7" s="38">
        <v>23.33</v>
      </c>
      <c r="AV7" s="38">
        <v>17.43</v>
      </c>
      <c r="AW7" s="38">
        <v>26.32</v>
      </c>
      <c r="AX7" s="38">
        <v>28.86</v>
      </c>
      <c r="AY7" s="38">
        <v>33.6</v>
      </c>
      <c r="AZ7" s="38">
        <v>11.91</v>
      </c>
      <c r="BA7" s="38">
        <v>11.54</v>
      </c>
      <c r="BB7" s="38"/>
      <c r="BC7" s="38">
        <v>30.13</v>
      </c>
      <c r="BD7" s="38">
        <v>33.130000000000003</v>
      </c>
      <c r="BE7" s="38">
        <v>69.489999999999995</v>
      </c>
      <c r="BF7" s="38">
        <v>854.04</v>
      </c>
      <c r="BG7" s="38">
        <v>999.83</v>
      </c>
      <c r="BH7" s="38">
        <v>964.68</v>
      </c>
      <c r="BI7" s="38">
        <v>971.51</v>
      </c>
      <c r="BJ7" s="38">
        <v>957.66</v>
      </c>
      <c r="BK7" s="38">
        <v>1186.53</v>
      </c>
      <c r="BL7" s="38">
        <v>1378.57</v>
      </c>
      <c r="BM7" s="38">
        <v>786.46</v>
      </c>
      <c r="BN7" s="38">
        <v>707.12</v>
      </c>
      <c r="BO7" s="38">
        <v>733.93</v>
      </c>
      <c r="BP7" s="38">
        <v>682.78</v>
      </c>
      <c r="BQ7" s="38">
        <v>108.16</v>
      </c>
      <c r="BR7" s="38">
        <v>107.86</v>
      </c>
      <c r="BS7" s="38">
        <v>113.21</v>
      </c>
      <c r="BT7" s="38">
        <v>114.76</v>
      </c>
      <c r="BU7" s="38">
        <v>125.34</v>
      </c>
      <c r="BV7" s="38">
        <v>86.66</v>
      </c>
      <c r="BW7" s="38">
        <v>89.95</v>
      </c>
      <c r="BX7" s="38">
        <v>84.89</v>
      </c>
      <c r="BY7" s="38">
        <v>93.62</v>
      </c>
      <c r="BZ7" s="38">
        <v>94.59</v>
      </c>
      <c r="CA7" s="38">
        <v>100.91</v>
      </c>
      <c r="CB7" s="38">
        <v>112.96</v>
      </c>
      <c r="CC7" s="38">
        <v>114.69</v>
      </c>
      <c r="CD7" s="38">
        <v>111.15</v>
      </c>
      <c r="CE7" s="38">
        <v>109.47</v>
      </c>
      <c r="CF7" s="38">
        <v>99.87</v>
      </c>
      <c r="CG7" s="38">
        <v>151.65</v>
      </c>
      <c r="CH7" s="38">
        <v>150.88</v>
      </c>
      <c r="CI7" s="38">
        <v>146.26</v>
      </c>
      <c r="CJ7" s="38">
        <v>136.47</v>
      </c>
      <c r="CK7" s="38">
        <v>131.22</v>
      </c>
      <c r="CL7" s="38">
        <v>136.86000000000001</v>
      </c>
      <c r="CM7" s="38">
        <v>323.89</v>
      </c>
      <c r="CN7" s="38">
        <v>335.11</v>
      </c>
      <c r="CO7" s="38">
        <v>329.38</v>
      </c>
      <c r="CP7" s="38">
        <v>44</v>
      </c>
      <c r="CQ7" s="38">
        <v>44.02</v>
      </c>
      <c r="CR7" s="38" t="s">
        <v>102</v>
      </c>
      <c r="CS7" s="38" t="s">
        <v>102</v>
      </c>
      <c r="CT7" s="38">
        <v>80.16</v>
      </c>
      <c r="CU7" s="38">
        <v>73.599999999999994</v>
      </c>
      <c r="CV7" s="38">
        <v>70.33</v>
      </c>
      <c r="CW7" s="38">
        <v>58.98</v>
      </c>
      <c r="CX7" s="38">
        <v>98.33</v>
      </c>
      <c r="CY7" s="38">
        <v>98.47</v>
      </c>
      <c r="CZ7" s="38">
        <v>98.7</v>
      </c>
      <c r="DA7" s="38">
        <v>98.83</v>
      </c>
      <c r="DB7" s="38">
        <v>98.81</v>
      </c>
      <c r="DC7" s="38">
        <v>91.47</v>
      </c>
      <c r="DD7" s="38">
        <v>89.96</v>
      </c>
      <c r="DE7" s="38">
        <v>96.19</v>
      </c>
      <c r="DF7" s="38">
        <v>96.4</v>
      </c>
      <c r="DG7" s="38">
        <v>95.85</v>
      </c>
      <c r="DH7" s="38">
        <v>95.2</v>
      </c>
      <c r="DI7" s="38">
        <v>16.399999999999999</v>
      </c>
      <c r="DJ7" s="38">
        <v>18.87</v>
      </c>
      <c r="DK7" s="38">
        <v>21.48</v>
      </c>
      <c r="DL7" s="38">
        <v>23.84</v>
      </c>
      <c r="DM7" s="38">
        <v>26.27</v>
      </c>
      <c r="DN7" s="38">
        <v>16.100000000000001</v>
      </c>
      <c r="DO7" s="38">
        <v>18.43</v>
      </c>
      <c r="DP7" s="38"/>
      <c r="DQ7" s="38">
        <v>7.78</v>
      </c>
      <c r="DR7" s="38">
        <v>8.36</v>
      </c>
      <c r="DS7" s="38">
        <v>38.6</v>
      </c>
      <c r="DT7" s="38">
        <v>0</v>
      </c>
      <c r="DU7" s="38">
        <v>0</v>
      </c>
      <c r="DV7" s="38">
        <v>0</v>
      </c>
      <c r="DW7" s="38">
        <v>0</v>
      </c>
      <c r="DX7" s="38">
        <v>0</v>
      </c>
      <c r="DY7" s="38">
        <v>0</v>
      </c>
      <c r="DZ7" s="38">
        <v>0</v>
      </c>
      <c r="EA7" s="38"/>
      <c r="EB7" s="38">
        <v>0.12</v>
      </c>
      <c r="EC7" s="38">
        <v>3.83</v>
      </c>
      <c r="ED7" s="38">
        <v>5.64</v>
      </c>
      <c r="EE7" s="38">
        <v>0</v>
      </c>
      <c r="EF7" s="38">
        <v>0</v>
      </c>
      <c r="EG7" s="38">
        <v>0</v>
      </c>
      <c r="EH7" s="38">
        <v>0</v>
      </c>
      <c r="EI7" s="38">
        <v>0</v>
      </c>
      <c r="EJ7" s="38">
        <v>0</v>
      </c>
      <c r="EK7" s="38">
        <v>0.04</v>
      </c>
      <c r="EL7" s="38">
        <v>4.88</v>
      </c>
      <c r="EM7" s="38">
        <v>0.2</v>
      </c>
      <c r="EN7" s="38">
        <v>0.3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ka.yamashita</cp:lastModifiedBy>
  <dcterms:modified xsi:type="dcterms:W3CDTF">2020-03-09T08:14:10Z</dcterms:modified>
</cp:coreProperties>
</file>