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70y272299\share\下水道課\ＨＰ更新用データ（3月中使用）\"/>
    </mc:Choice>
  </mc:AlternateContent>
  <workbookProtection workbookAlgorithmName="SHA-512" workbookHashValue="Rv1vxdDtJvl0inGQxtvIesNlgRuc9P6N0A+hN6IcA4OJUioIMjUS7h4eIbS7wG92bOVYRgPLSMJQArDyYO6UzQ==" workbookSaltValue="AElSZrpfydxqXAg3dOgLTw==" workbookSpinCount="100000" lockStructure="1"/>
  <bookViews>
    <workbookView xWindow="0" yWindow="15" windowWidth="15360" windowHeight="762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Q6" i="5"/>
  <c r="W10" i="4" s="1"/>
  <c r="P6" i="5"/>
  <c r="P10" i="4" s="1"/>
  <c r="O6" i="5"/>
  <c r="I10" i="4" s="1"/>
  <c r="N6" i="5"/>
  <c r="M6" i="5"/>
  <c r="AD8" i="4" s="1"/>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I86" i="4"/>
  <c r="G86" i="4"/>
  <c r="F86" i="4"/>
  <c r="E86" i="4"/>
  <c r="AL10" i="4"/>
  <c r="AD10" i="4"/>
  <c r="B10" i="4"/>
  <c r="AT8" i="4"/>
  <c r="AL8" i="4"/>
  <c r="I8" i="4"/>
  <c r="C10" i="5" l="1"/>
  <c r="D10" i="5"/>
  <c r="E10" i="5"/>
  <c r="B10" i="5"/>
</calcChain>
</file>

<file path=xl/sharedStrings.xml><?xml version="1.0" encoding="utf-8"?>
<sst xmlns="http://schemas.openxmlformats.org/spreadsheetml/2006/main" count="238" uniqueCount="123">
  <si>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</si>
  <si>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</si>
  <si>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</si>
  <si>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</si>
  <si>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</si>
  <si>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</si>
  <si>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</si>
  <si>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</si>
  <si>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</si>
  <si>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</si>
  <si>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</si>
  <si>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</si>
  <si>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</si>
  <si>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</si>
  <si>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</si>
  <si>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</si>
  <si>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</si>
  <si>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</si>
  <si>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</si>
  <si>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</si>
  <si>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</si>
  <si>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</si>
  <si>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</si>
  <si>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</si>
  <si>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</si>
  <si>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</si>
  <si>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</si>
  <si>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</si>
  <si>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</si>
  <si>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</si>
  <si>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</si>
  <si>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</si>
  <si>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</si>
  <si>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</si>
  <si>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</si>
  <si>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</si>
  <si>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</si>
  <si>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</si>
  <si>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</si>
  <si>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</si>
  <si>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</si>
  <si>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</si>
  <si>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</si>
  <si>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</si>
  <si>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</si>
  <si>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</si>
  <si>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</si>
  <si>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</si>
  <si>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</si>
  <si>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</si>
  <si>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</si>
  <si>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</si>
  <si>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</si>
  <si>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</si>
  <si>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</si>
  <si>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</si>
  <si>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</si>
  <si>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</si>
  <si>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</si>
  <si>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</si>
  <si>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</si>
  <si>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</si>
  <si>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</si>
  <si>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</si>
  <si>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</si>
  <si>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</si>
  <si>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</si>
  <si>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</si>
  <si>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</si>
  <si>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</si>
  <si>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</si>
  <si>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</si>
  <si>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</si>
  <si>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</si>
  <si>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</si>
  <si>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</si>
  <si>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</si>
  <si>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</si>
  <si>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</si>
  <si>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</si>
  <si>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</si>
  <si>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</si>
  <si>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</si>
  <si>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</si>
  <si>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</si>
  <si>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</si>
  <si>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</si>
  <si>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</si>
  <si>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</si>
  <si>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</si>
  <si>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</si>
  <si>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</si>
  <si>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</si>
  <si>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</si>
  <si>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</si>
  <si>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</si>
  <si>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</si>
  <si>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</si>
  <si>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</si>
  <si>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</si>
  <si>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</si>
  <si>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</si>
  <si>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</si>
  <si>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</si>
  <si>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</si>
  <si>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</si>
  <si>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</si>
  <si>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</si>
  <si>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四條畷市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</si>
  <si>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</si>
  <si>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</si>
  <si>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</si>
  <si>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</si>
  <si>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</si>
  <si>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</si>
  <si>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</si>
  <si>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</si>
  <si>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</si>
  <si>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</si>
  <si>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</si>
  <si>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27年10月に大型商業施設が開業し、下水道使用料が一時的に増加したが、人口減少の傾向もあり、今後とも、有収水量の減少が予想されている。一方では、管渠の整備事業の大部分が平成3年度から平成13年度の間であったことから、起債の償還時期も集中しており、起債の償還額が減る平成40年度までは、非常に厳しい財政状況が続くこととなる。今後は、管渠の更新時期が集中しないよう、計画的に管渠の更新を順次実施していく必要があり、平成28年度に策定した経営戦略においても、10年以内に、長寿命化・耐震化計画を策定する旨明記している。なお、老朽化した処理場については、処理区統合を行い、流域下水で下水処理を行うことにしているため、必要な管渠等の整備が整いしだい廃止する。</t>
    <rPh sb="29" eb="32">
      <t>イチジテキ</t>
    </rPh>
    <rPh sb="33" eb="35">
      <t>ゾウカ</t>
    </rPh>
    <rPh sb="39" eb="41">
      <t>ジンコウ</t>
    </rPh>
    <rPh sb="41" eb="43">
      <t>ゲンショウ</t>
    </rPh>
    <rPh sb="44" eb="46">
      <t>ケイコウ</t>
    </rPh>
    <rPh sb="50" eb="52">
      <t>コンゴ</t>
    </rPh>
    <rPh sb="63" eb="65">
      <t>ヨソウ</t>
    </rPh>
    <rPh sb="112" eb="114">
      <t>キサイ</t>
    </rPh>
    <rPh sb="115" eb="117">
      <t>ショウカン</t>
    </rPh>
    <rPh sb="117" eb="119">
      <t>ジキ</t>
    </rPh>
    <rPh sb="120" eb="122">
      <t>シュウチュウ</t>
    </rPh>
    <rPh sb="146" eb="148">
      <t>ヒジョウ</t>
    </rPh>
    <rPh sb="149" eb="150">
      <t>キビ</t>
    </rPh>
    <rPh sb="152" eb="154">
      <t>ザイセイ</t>
    </rPh>
    <rPh sb="154" eb="156">
      <t>ジョウキョウ</t>
    </rPh>
    <rPh sb="157" eb="158">
      <t>ツヅ</t>
    </rPh>
    <rPh sb="165" eb="167">
      <t>コンゴ</t>
    </rPh>
    <rPh sb="169" eb="171">
      <t>カンキョ</t>
    </rPh>
    <rPh sb="172" eb="174">
      <t>コウシン</t>
    </rPh>
    <rPh sb="174" eb="176">
      <t>ジキ</t>
    </rPh>
    <rPh sb="177" eb="179">
      <t>シュウチュウ</t>
    </rPh>
    <rPh sb="185" eb="188">
      <t>ケイカクテキ</t>
    </rPh>
    <phoneticPr fontId="16"/>
  </si>
  <si>
    <t xml:space="preserve">  ②の管渠老朽化率及び③の管渠改善率について、本市の数値は0%である。これは、管渠の耐用年数が50年とされており、本市の供用開始が昭和61年度であるためである。また、本市の管渠整備の大部分は平成3年度以降で管渠が比較的新しく、最古のものでは40年経過しているものもあるが、調査の結果、まだ更新が必要ではないとされ、現時点においては早急な管渠の更新の必要性が少ない。しかし、管渠以外の処理場、ポンプ場については更新時期を迎えており、現在は部分的な更新を行っている。</t>
    <rPh sb="58" eb="59">
      <t>ホン</t>
    </rPh>
    <rPh sb="59" eb="60">
      <t>シ</t>
    </rPh>
    <rPh sb="61" eb="63">
      <t>キョウヨウ</t>
    </rPh>
    <rPh sb="63" eb="65">
      <t>カイシ</t>
    </rPh>
    <rPh sb="66" eb="68">
      <t>ショウワ</t>
    </rPh>
    <rPh sb="70" eb="71">
      <t>ネン</t>
    </rPh>
    <rPh sb="71" eb="72">
      <t>ド</t>
    </rPh>
    <phoneticPr fontId="16"/>
  </si>
  <si>
    <t xml:space="preserve">  ①の経常収支比率での比較では全国平均よりは若干劣るが類似団体平均値よりは若干高い水準の106.01%で、現状では比較的経営は安定していると思われる。
　④の企業債残高対事業規模比率は、全国平均と比べると大きく上回っている。これは、本市の大部分の管渠整備を平成3年度以降に実施したためであり、依然として大きな負担となっている。
　⑧の水洗化率での比較では、本市の水洗化率は98%を超えており、類似団体平均値の96.40%、全国平均の95.06％を上回っている。このため、⑤の経費回収率での比較では、類似団体平均値の93.62%、全国平均の101.26％を上回る114.76%の数値を示しており、⑥の汚水処理原価での比較では当市の汚水処理原価が109.47円と類似団体平均値の136.47円、全国平均の136.39円を大きく下回っていることに繋がっていると考えられる。
　なお、⑦の施設利用率が平成29年度に大幅に減少しているのは、算定の対象となる処理水量から流域下水道に係るものを除くように改めたためである。</t>
    <rPh sb="23" eb="25">
      <t>ジャッカン</t>
    </rPh>
    <rPh sb="25" eb="26">
      <t>オト</t>
    </rPh>
    <rPh sb="28" eb="30">
      <t>ルイジ</t>
    </rPh>
    <rPh sb="30" eb="32">
      <t>ダンタイ</t>
    </rPh>
    <rPh sb="32" eb="35">
      <t>ヘイキンチ</t>
    </rPh>
    <rPh sb="38" eb="40">
      <t>ジャッカン</t>
    </rPh>
    <rPh sb="40" eb="41">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</si>
</sst>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14-4690-9A5E-C32734D373DF}"/>
            </c:ext>
          </c:extLst>
        </c:ser>
        <c:dLbls>
          <c:showLegendKey val="0"/>
          <c:showVal val="0"/>
          <c:showCatName val="0"/>
          <c:showSerName val="0"/>
          <c:showPercent val="0"/>
          <c:showBubbleSize val="0"/>
        </c:dLbls>
        <c:gapWidth val="150"/>
        <c:axId val="46913024"/>
        <c:axId val="4691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0.04</c:v>
                </c:pt>
                <c:pt idx="3" formatCode="#,##0.00;&quot;△&quot;#,##0.00;&quot;-&quot;">
                  <c:v>4.88</c:v>
                </c:pt>
                <c:pt idx="4" formatCode="#,##0.00;&quot;△&quot;#,##0.00;&quot;-&quot;">
                  <c:v>0.2</c:v>
                </c:pt>
              </c:numCache>
            </c:numRef>
          </c:val>
          <c:smooth val="0"/>
          <c:extLst>
            <c:ext xmlns:c16="http://schemas.microsoft.com/office/drawing/2014/chart" uri="{C3380CC4-5D6E-409C-BE32-E72D297353CC}">
              <c16:uniqueId val="{00000001-1C14-4690-9A5E-C32734D373DF}"/>
            </c:ext>
          </c:extLst>
        </c:ser>
        <c:dLbls>
          <c:showLegendKey val="0"/>
          <c:showVal val="0"/>
          <c:showCatName val="0"/>
          <c:showSerName val="0"/>
          <c:showPercent val="0"/>
          <c:showBubbleSize val="0"/>
        </c:dLbls>
        <c:marker val="1"/>
        <c:smooth val="0"/>
        <c:axId val="46913024"/>
        <c:axId val="46914944"/>
      </c:lineChart>
      <c:dateAx>
        <c:axId val="46913024"/>
        <c:scaling>
          <c:orientation val="minMax"/>
        </c:scaling>
        <c:delete val="1"/>
        <c:axPos val="b"/>
        <c:numFmt formatCode="ge" sourceLinked="1"/>
        <c:majorTickMark val="none"/>
        <c:minorTickMark val="none"/>
        <c:tickLblPos val="none"/>
        <c:crossAx val="46914944"/>
        <c:crosses val="autoZero"/>
        <c:auto val="1"/>
        <c:lblOffset val="100"/>
        <c:baseTimeUnit val="years"/>
      </c:dateAx>
      <c:valAx>
        <c:axId val="4691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1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327.55</c:v>
                </c:pt>
                <c:pt idx="1">
                  <c:v>323.89</c:v>
                </c:pt>
                <c:pt idx="2">
                  <c:v>335.11</c:v>
                </c:pt>
                <c:pt idx="3">
                  <c:v>329.38</c:v>
                </c:pt>
                <c:pt idx="4">
                  <c:v>44</c:v>
                </c:pt>
              </c:numCache>
            </c:numRef>
          </c:val>
          <c:extLst>
            <c:ext xmlns:c16="http://schemas.microsoft.com/office/drawing/2014/chart" uri="{C3380CC4-5D6E-409C-BE32-E72D297353CC}">
              <c16:uniqueId val="{00000000-E88E-442E-9A35-398CB1E1BFDC}"/>
            </c:ext>
          </c:extLst>
        </c:ser>
        <c:dLbls>
          <c:showLegendKey val="0"/>
          <c:showVal val="0"/>
          <c:showCatName val="0"/>
          <c:showSerName val="0"/>
          <c:showPercent val="0"/>
          <c:showBubbleSize val="0"/>
        </c:dLbls>
        <c:gapWidth val="150"/>
        <c:axId val="64701568"/>
        <c:axId val="6470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80.16</c:v>
                </c:pt>
                <c:pt idx="4">
                  <c:v>73.599999999999994</c:v>
                </c:pt>
              </c:numCache>
            </c:numRef>
          </c:val>
          <c:smooth val="0"/>
          <c:extLst>
            <c:ext xmlns:c16="http://schemas.microsoft.com/office/drawing/2014/chart" uri="{C3380CC4-5D6E-409C-BE32-E72D297353CC}">
              <c16:uniqueId val="{00000001-E88E-442E-9A35-398CB1E1BFDC}"/>
            </c:ext>
          </c:extLst>
        </c:ser>
        <c:dLbls>
          <c:showLegendKey val="0"/>
          <c:showVal val="0"/>
          <c:showCatName val="0"/>
          <c:showSerName val="0"/>
          <c:showPercent val="0"/>
          <c:showBubbleSize val="0"/>
        </c:dLbls>
        <c:marker val="1"/>
        <c:smooth val="0"/>
        <c:axId val="64701568"/>
        <c:axId val="64703488"/>
      </c:lineChart>
      <c:dateAx>
        <c:axId val="64701568"/>
        <c:scaling>
          <c:orientation val="minMax"/>
        </c:scaling>
        <c:delete val="1"/>
        <c:axPos val="b"/>
        <c:numFmt formatCode="ge" sourceLinked="1"/>
        <c:majorTickMark val="none"/>
        <c:minorTickMark val="none"/>
        <c:tickLblPos val="none"/>
        <c:crossAx val="64703488"/>
        <c:crosses val="autoZero"/>
        <c:auto val="1"/>
        <c:lblOffset val="100"/>
        <c:baseTimeUnit val="years"/>
      </c:dateAx>
      <c:valAx>
        <c:axId val="6470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70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98.18</c:v>
                </c:pt>
                <c:pt idx="1">
                  <c:v>98.33</c:v>
                </c:pt>
                <c:pt idx="2">
                  <c:v>98.47</c:v>
                </c:pt>
                <c:pt idx="3">
                  <c:v>98.7</c:v>
                </c:pt>
                <c:pt idx="4">
                  <c:v>98.83</c:v>
                </c:pt>
              </c:numCache>
            </c:numRef>
          </c:val>
          <c:extLst>
            <c:ext xmlns:c16="http://schemas.microsoft.com/office/drawing/2014/chart" uri="{C3380CC4-5D6E-409C-BE32-E72D297353CC}">
              <c16:uniqueId val="{00000000-1399-4889-A5ED-0B781C0CB3C2}"/>
            </c:ext>
          </c:extLst>
        </c:ser>
        <c:dLbls>
          <c:showLegendKey val="0"/>
          <c:showVal val="0"/>
          <c:showCatName val="0"/>
          <c:showSerName val="0"/>
          <c:showPercent val="0"/>
          <c:showBubbleSize val="0"/>
        </c:dLbls>
        <c:gapWidth val="150"/>
        <c:axId val="64816640"/>
        <c:axId val="6481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90.76</c:v>
                </c:pt>
                <c:pt idx="1">
                  <c:v>91.47</c:v>
                </c:pt>
                <c:pt idx="2">
                  <c:v>89.96</c:v>
                </c:pt>
                <c:pt idx="3">
                  <c:v>96.19</c:v>
                </c:pt>
                <c:pt idx="4">
                  <c:v>96.4</c:v>
                </c:pt>
              </c:numCache>
            </c:numRef>
          </c:val>
          <c:smooth val="0"/>
          <c:extLst>
            <c:ext xmlns:c16="http://schemas.microsoft.com/office/drawing/2014/chart" uri="{C3380CC4-5D6E-409C-BE32-E72D297353CC}">
              <c16:uniqueId val="{00000001-1399-4889-A5ED-0B781C0CB3C2}"/>
            </c:ext>
          </c:extLst>
        </c:ser>
        <c:dLbls>
          <c:showLegendKey val="0"/>
          <c:showVal val="0"/>
          <c:showCatName val="0"/>
          <c:showSerName val="0"/>
          <c:showPercent val="0"/>
          <c:showBubbleSize val="0"/>
        </c:dLbls>
        <c:marker val="1"/>
        <c:smooth val="0"/>
        <c:axId val="64816640"/>
        <c:axId val="64818560"/>
      </c:lineChart>
      <c:dateAx>
        <c:axId val="64816640"/>
        <c:scaling>
          <c:orientation val="minMax"/>
        </c:scaling>
        <c:delete val="1"/>
        <c:axPos val="b"/>
        <c:numFmt formatCode="ge" sourceLinked="1"/>
        <c:majorTickMark val="none"/>
        <c:minorTickMark val="none"/>
        <c:tickLblPos val="none"/>
        <c:crossAx val="64818560"/>
        <c:crosses val="autoZero"/>
        <c:auto val="1"/>
        <c:lblOffset val="100"/>
        <c:baseTimeUnit val="years"/>
      </c:dateAx>
      <c:valAx>
        <c:axId val="6481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81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106.57</c:v>
                </c:pt>
                <c:pt idx="1">
                  <c:v>105.08</c:v>
                </c:pt>
                <c:pt idx="2">
                  <c:v>105.58</c:v>
                </c:pt>
                <c:pt idx="3">
                  <c:v>107.07</c:v>
                </c:pt>
                <c:pt idx="4">
                  <c:v>106.01</c:v>
                </c:pt>
              </c:numCache>
            </c:numRef>
          </c:val>
          <c:extLst>
            <c:ext xmlns:c16="http://schemas.microsoft.com/office/drawing/2014/chart" uri="{C3380CC4-5D6E-409C-BE32-E72D297353CC}">
              <c16:uniqueId val="{00000000-390D-46A5-989A-C5325006A1DC}"/>
            </c:ext>
          </c:extLst>
        </c:ser>
        <c:dLbls>
          <c:showLegendKey val="0"/>
          <c:showVal val="0"/>
          <c:showCatName val="0"/>
          <c:showSerName val="0"/>
          <c:showPercent val="0"/>
          <c:showBubbleSize val="0"/>
        </c:dLbls>
        <c:gapWidth val="150"/>
        <c:axId val="48400256"/>
        <c:axId val="4840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95.42</c:v>
                </c:pt>
                <c:pt idx="1">
                  <c:v>101.7</c:v>
                </c:pt>
                <c:pt idx="2">
                  <c:v>105.33</c:v>
                </c:pt>
                <c:pt idx="3" formatCode="#,##0.00;&quot;△&quot;#,##0.00">
                  <c:v>#N/A</c:v>
                </c:pt>
                <c:pt idx="4">
                  <c:v>103.88</c:v>
                </c:pt>
              </c:numCache>
            </c:numRef>
          </c:val>
          <c:smooth val="0"/>
          <c:extLst>
            <c:ext xmlns:c16="http://schemas.microsoft.com/office/drawing/2014/chart" uri="{C3380CC4-5D6E-409C-BE32-E72D297353CC}">
              <c16:uniqueId val="{00000001-390D-46A5-989A-C5325006A1DC}"/>
            </c:ext>
          </c:extLst>
        </c:ser>
        <c:dLbls>
          <c:showLegendKey val="0"/>
          <c:showVal val="0"/>
          <c:showCatName val="0"/>
          <c:showSerName val="0"/>
          <c:showPercent val="0"/>
          <c:showBubbleSize val="0"/>
        </c:dLbls>
        <c:marker val="1"/>
        <c:smooth val="0"/>
        <c:axId val="48400256"/>
        <c:axId val="48402432"/>
      </c:lineChart>
      <c:dateAx>
        <c:axId val="48400256"/>
        <c:scaling>
          <c:orientation val="minMax"/>
        </c:scaling>
        <c:delete val="1"/>
        <c:axPos val="b"/>
        <c:numFmt formatCode="ge" sourceLinked="1"/>
        <c:majorTickMark val="none"/>
        <c:minorTickMark val="none"/>
        <c:tickLblPos val="none"/>
        <c:crossAx val="48402432"/>
        <c:crosses val="autoZero"/>
        <c:auto val="1"/>
        <c:lblOffset val="100"/>
        <c:baseTimeUnit val="years"/>
      </c:dateAx>
      <c:valAx>
        <c:axId val="4840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0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7.04</c:v>
                </c:pt>
                <c:pt idx="1">
                  <c:v>16.399999999999999</c:v>
                </c:pt>
                <c:pt idx="2">
                  <c:v>18.87</c:v>
                </c:pt>
                <c:pt idx="3">
                  <c:v>21.48</c:v>
                </c:pt>
                <c:pt idx="4">
                  <c:v>23.84</c:v>
                </c:pt>
              </c:numCache>
            </c:numRef>
          </c:val>
          <c:extLst>
            <c:ext xmlns:c16="http://schemas.microsoft.com/office/drawing/2014/chart" uri="{C3380CC4-5D6E-409C-BE32-E72D297353CC}">
              <c16:uniqueId val="{00000000-5F9B-4AFC-B371-5DA822DAD849}"/>
            </c:ext>
          </c:extLst>
        </c:ser>
        <c:dLbls>
          <c:showLegendKey val="0"/>
          <c:showVal val="0"/>
          <c:showCatName val="0"/>
          <c:showSerName val="0"/>
          <c:showPercent val="0"/>
          <c:showBubbleSize val="0"/>
        </c:dLbls>
        <c:gapWidth val="150"/>
        <c:axId val="64358656"/>
        <c:axId val="6436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9.02</c:v>
                </c:pt>
                <c:pt idx="1">
                  <c:v>16.100000000000001</c:v>
                </c:pt>
                <c:pt idx="2">
                  <c:v>18.43</c:v>
                </c:pt>
                <c:pt idx="3" formatCode="#,##0.00;&quot;△&quot;#,##0.00">
                  <c:v>#N/A</c:v>
                </c:pt>
                <c:pt idx="4">
                  <c:v>7.78</c:v>
                </c:pt>
              </c:numCache>
            </c:numRef>
          </c:val>
          <c:smooth val="0"/>
          <c:extLst>
            <c:ext xmlns:c16="http://schemas.microsoft.com/office/drawing/2014/chart" uri="{C3380CC4-5D6E-409C-BE32-E72D297353CC}">
              <c16:uniqueId val="{00000001-5F9B-4AFC-B371-5DA822DAD849}"/>
            </c:ext>
          </c:extLst>
        </c:ser>
        <c:dLbls>
          <c:showLegendKey val="0"/>
          <c:showVal val="0"/>
          <c:showCatName val="0"/>
          <c:showSerName val="0"/>
          <c:showPercent val="0"/>
          <c:showBubbleSize val="0"/>
        </c:dLbls>
        <c:marker val="1"/>
        <c:smooth val="0"/>
        <c:axId val="64358656"/>
        <c:axId val="64360832"/>
      </c:lineChart>
      <c:dateAx>
        <c:axId val="64358656"/>
        <c:scaling>
          <c:orientation val="minMax"/>
        </c:scaling>
        <c:delete val="1"/>
        <c:axPos val="b"/>
        <c:numFmt formatCode="ge" sourceLinked="1"/>
        <c:majorTickMark val="none"/>
        <c:minorTickMark val="none"/>
        <c:tickLblPos val="none"/>
        <c:crossAx val="64360832"/>
        <c:crosses val="autoZero"/>
        <c:auto val="1"/>
        <c:lblOffset val="100"/>
        <c:baseTimeUnit val="years"/>
      </c:dateAx>
      <c:valAx>
        <c:axId val="6436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35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32-4022-9BA2-ECFD7C7D7FBE}"/>
            </c:ext>
          </c:extLst>
        </c:ser>
        <c:dLbls>
          <c:showLegendKey val="0"/>
          <c:showVal val="0"/>
          <c:showCatName val="0"/>
          <c:showSerName val="0"/>
          <c:showPercent val="0"/>
          <c:showBubbleSize val="0"/>
        </c:dLbls>
        <c:gapWidth val="150"/>
        <c:axId val="64401792"/>
        <c:axId val="6440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#N/A</c:v>
                </c:pt>
                <c:pt idx="4" formatCode="#,##0.00;&quot;△&quot;#,##0.00;&quot;-&quot;">
                  <c:v>0.12</c:v>
                </c:pt>
              </c:numCache>
            </c:numRef>
          </c:val>
          <c:smooth val="0"/>
          <c:extLst>
            <c:ext xmlns:c16="http://schemas.microsoft.com/office/drawing/2014/chart" uri="{C3380CC4-5D6E-409C-BE32-E72D297353CC}">
              <c16:uniqueId val="{00000001-1F32-4022-9BA2-ECFD7C7D7FBE}"/>
            </c:ext>
          </c:extLst>
        </c:ser>
        <c:dLbls>
          <c:showLegendKey val="0"/>
          <c:showVal val="0"/>
          <c:showCatName val="0"/>
          <c:showSerName val="0"/>
          <c:showPercent val="0"/>
          <c:showBubbleSize val="0"/>
        </c:dLbls>
        <c:marker val="1"/>
        <c:smooth val="0"/>
        <c:axId val="64401792"/>
        <c:axId val="64403712"/>
      </c:lineChart>
      <c:dateAx>
        <c:axId val="64401792"/>
        <c:scaling>
          <c:orientation val="minMax"/>
        </c:scaling>
        <c:delete val="1"/>
        <c:axPos val="b"/>
        <c:numFmt formatCode="ge" sourceLinked="1"/>
        <c:majorTickMark val="none"/>
        <c:minorTickMark val="none"/>
        <c:tickLblPos val="none"/>
        <c:crossAx val="64403712"/>
        <c:crosses val="autoZero"/>
        <c:auto val="1"/>
        <c:lblOffset val="100"/>
        <c:baseTimeUnit val="years"/>
      </c:dateAx>
      <c:valAx>
        <c:axId val="6440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40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46-4DD6-A955-99843881F6AF}"/>
            </c:ext>
          </c:extLst>
        </c:ser>
        <c:dLbls>
          <c:showLegendKey val="0"/>
          <c:showVal val="0"/>
          <c:showCatName val="0"/>
          <c:showSerName val="0"/>
          <c:showPercent val="0"/>
          <c:showBubbleSize val="0"/>
        </c:dLbls>
        <c:gapWidth val="150"/>
        <c:axId val="64439808"/>
        <c:axId val="6444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79.23</c:v>
                </c:pt>
                <c:pt idx="1">
                  <c:v>39.94</c:v>
                </c:pt>
                <c:pt idx="2">
                  <c:v>34.74</c:v>
                </c:pt>
                <c:pt idx="3" formatCode="#,##0.00;&quot;△&quot;#,##0.00">
                  <c:v>#N/A</c:v>
                </c:pt>
                <c:pt idx="4" formatCode="#,##0.00;&quot;△&quot;#,##0.00">
                  <c:v>0</c:v>
                </c:pt>
              </c:numCache>
            </c:numRef>
          </c:val>
          <c:smooth val="0"/>
          <c:extLst>
            <c:ext xmlns:c16="http://schemas.microsoft.com/office/drawing/2014/chart" uri="{C3380CC4-5D6E-409C-BE32-E72D297353CC}">
              <c16:uniqueId val="{00000001-1546-4DD6-A955-99843881F6AF}"/>
            </c:ext>
          </c:extLst>
        </c:ser>
        <c:dLbls>
          <c:showLegendKey val="0"/>
          <c:showVal val="0"/>
          <c:showCatName val="0"/>
          <c:showSerName val="0"/>
          <c:showPercent val="0"/>
          <c:showBubbleSize val="0"/>
        </c:dLbls>
        <c:marker val="1"/>
        <c:smooth val="0"/>
        <c:axId val="64439808"/>
        <c:axId val="64441728"/>
      </c:lineChart>
      <c:dateAx>
        <c:axId val="64439808"/>
        <c:scaling>
          <c:orientation val="minMax"/>
        </c:scaling>
        <c:delete val="1"/>
        <c:axPos val="b"/>
        <c:numFmt formatCode="ge" sourceLinked="1"/>
        <c:majorTickMark val="none"/>
        <c:minorTickMark val="none"/>
        <c:tickLblPos val="none"/>
        <c:crossAx val="64441728"/>
        <c:crosses val="autoZero"/>
        <c:auto val="1"/>
        <c:lblOffset val="100"/>
        <c:baseTimeUnit val="years"/>
      </c:dateAx>
      <c:valAx>
        <c:axId val="6444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43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295.92</c:v>
                </c:pt>
                <c:pt idx="1">
                  <c:v>23.33</c:v>
                </c:pt>
                <c:pt idx="2">
                  <c:v>17.43</c:v>
                </c:pt>
                <c:pt idx="3">
                  <c:v>26.32</c:v>
                </c:pt>
                <c:pt idx="4">
                  <c:v>28.86</c:v>
                </c:pt>
              </c:numCache>
            </c:numRef>
          </c:val>
          <c:extLst>
            <c:ext xmlns:c16="http://schemas.microsoft.com/office/drawing/2014/chart" uri="{C3380CC4-5D6E-409C-BE32-E72D297353CC}">
              <c16:uniqueId val="{00000000-5B4E-44A4-9188-EABB87BDDD50}"/>
            </c:ext>
          </c:extLst>
        </c:ser>
        <c:dLbls>
          <c:showLegendKey val="0"/>
          <c:showVal val="0"/>
          <c:showCatName val="0"/>
          <c:showSerName val="0"/>
          <c:showPercent val="0"/>
          <c:showBubbleSize val="0"/>
        </c:dLbls>
        <c:gapWidth val="150"/>
        <c:axId val="64495616"/>
        <c:axId val="6449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39.53</c:v>
                </c:pt>
                <c:pt idx="1">
                  <c:v>11.91</c:v>
                </c:pt>
                <c:pt idx="2">
                  <c:v>11.54</c:v>
                </c:pt>
                <c:pt idx="3" formatCode="#,##0.00;&quot;△&quot;#,##0.00">
                  <c:v>#N/A</c:v>
                </c:pt>
                <c:pt idx="4">
                  <c:v>30.13</c:v>
                </c:pt>
              </c:numCache>
            </c:numRef>
          </c:val>
          <c:smooth val="0"/>
          <c:extLst>
            <c:ext xmlns:c16="http://schemas.microsoft.com/office/drawing/2014/chart" uri="{C3380CC4-5D6E-409C-BE32-E72D297353CC}">
              <c16:uniqueId val="{00000001-5B4E-44A4-9188-EABB87BDDD50}"/>
            </c:ext>
          </c:extLst>
        </c:ser>
        <c:dLbls>
          <c:showLegendKey val="0"/>
          <c:showVal val="0"/>
          <c:showCatName val="0"/>
          <c:showSerName val="0"/>
          <c:showPercent val="0"/>
          <c:showBubbleSize val="0"/>
        </c:dLbls>
        <c:marker val="1"/>
        <c:smooth val="0"/>
        <c:axId val="64495616"/>
        <c:axId val="64497536"/>
      </c:lineChart>
      <c:dateAx>
        <c:axId val="64495616"/>
        <c:scaling>
          <c:orientation val="minMax"/>
        </c:scaling>
        <c:delete val="1"/>
        <c:axPos val="b"/>
        <c:numFmt formatCode="ge" sourceLinked="1"/>
        <c:majorTickMark val="none"/>
        <c:minorTickMark val="none"/>
        <c:tickLblPos val="none"/>
        <c:crossAx val="64497536"/>
        <c:crosses val="autoZero"/>
        <c:auto val="1"/>
        <c:lblOffset val="100"/>
        <c:baseTimeUnit val="years"/>
      </c:dateAx>
      <c:valAx>
        <c:axId val="6449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49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862.3</c:v>
                </c:pt>
                <c:pt idx="1">
                  <c:v>854.04</c:v>
                </c:pt>
                <c:pt idx="2">
                  <c:v>999.83</c:v>
                </c:pt>
                <c:pt idx="3">
                  <c:v>964.68</c:v>
                </c:pt>
                <c:pt idx="4">
                  <c:v>971.51</c:v>
                </c:pt>
              </c:numCache>
            </c:numRef>
          </c:val>
          <c:extLst>
            <c:ext xmlns:c16="http://schemas.microsoft.com/office/drawing/2014/chart" uri="{C3380CC4-5D6E-409C-BE32-E72D297353CC}">
              <c16:uniqueId val="{00000000-FD86-4950-A1E9-B31E9BF22C99}"/>
            </c:ext>
          </c:extLst>
        </c:ser>
        <c:dLbls>
          <c:showLegendKey val="0"/>
          <c:showVal val="0"/>
          <c:showCatName val="0"/>
          <c:showSerName val="0"/>
          <c:showPercent val="0"/>
          <c:showBubbleSize val="0"/>
        </c:dLbls>
        <c:gapWidth val="150"/>
        <c:axId val="64528768"/>
        <c:axId val="6453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1252.27</c:v>
                </c:pt>
                <c:pt idx="1">
                  <c:v>1186.53</c:v>
                </c:pt>
                <c:pt idx="2">
                  <c:v>1378.57</c:v>
                </c:pt>
                <c:pt idx="3">
                  <c:v>786.46</c:v>
                </c:pt>
                <c:pt idx="4">
                  <c:v>707.12</c:v>
                </c:pt>
              </c:numCache>
            </c:numRef>
          </c:val>
          <c:smooth val="0"/>
          <c:extLst>
            <c:ext xmlns:c16="http://schemas.microsoft.com/office/drawing/2014/chart" uri="{C3380CC4-5D6E-409C-BE32-E72D297353CC}">
              <c16:uniqueId val="{00000001-FD86-4950-A1E9-B31E9BF22C99}"/>
            </c:ext>
          </c:extLst>
        </c:ser>
        <c:dLbls>
          <c:showLegendKey val="0"/>
          <c:showVal val="0"/>
          <c:showCatName val="0"/>
          <c:showSerName val="0"/>
          <c:showPercent val="0"/>
          <c:showBubbleSize val="0"/>
        </c:dLbls>
        <c:marker val="1"/>
        <c:smooth val="0"/>
        <c:axId val="64528768"/>
        <c:axId val="64530688"/>
      </c:lineChart>
      <c:dateAx>
        <c:axId val="64528768"/>
        <c:scaling>
          <c:orientation val="minMax"/>
        </c:scaling>
        <c:delete val="1"/>
        <c:axPos val="b"/>
        <c:numFmt formatCode="ge" sourceLinked="1"/>
        <c:majorTickMark val="none"/>
        <c:minorTickMark val="none"/>
        <c:tickLblPos val="none"/>
        <c:crossAx val="64530688"/>
        <c:crosses val="autoZero"/>
        <c:auto val="1"/>
        <c:lblOffset val="100"/>
        <c:baseTimeUnit val="years"/>
      </c:dateAx>
      <c:valAx>
        <c:axId val="6453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52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107.31</c:v>
                </c:pt>
                <c:pt idx="1">
                  <c:v>108.16</c:v>
                </c:pt>
                <c:pt idx="2">
                  <c:v>107.86</c:v>
                </c:pt>
                <c:pt idx="3">
                  <c:v>113.21</c:v>
                </c:pt>
                <c:pt idx="4">
                  <c:v>114.76</c:v>
                </c:pt>
              </c:numCache>
            </c:numRef>
          </c:val>
          <c:extLst>
            <c:ext xmlns:c16="http://schemas.microsoft.com/office/drawing/2014/chart" uri="{C3380CC4-5D6E-409C-BE32-E72D297353CC}">
              <c16:uniqueId val="{00000000-465F-4E7C-ADB5-CA4EAFD21DD1}"/>
            </c:ext>
          </c:extLst>
        </c:ser>
        <c:dLbls>
          <c:showLegendKey val="0"/>
          <c:showVal val="0"/>
          <c:showCatName val="0"/>
          <c:showSerName val="0"/>
          <c:showPercent val="0"/>
          <c:showBubbleSize val="0"/>
        </c:dLbls>
        <c:gapWidth val="150"/>
        <c:axId val="64619264"/>
        <c:axId val="6462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79.45</c:v>
                </c:pt>
                <c:pt idx="1">
                  <c:v>86.66</c:v>
                </c:pt>
                <c:pt idx="2">
                  <c:v>89.95</c:v>
                </c:pt>
                <c:pt idx="3">
                  <c:v>84.89</c:v>
                </c:pt>
                <c:pt idx="4">
                  <c:v>93.62</c:v>
                </c:pt>
              </c:numCache>
            </c:numRef>
          </c:val>
          <c:smooth val="0"/>
          <c:extLst>
            <c:ext xmlns:c16="http://schemas.microsoft.com/office/drawing/2014/chart" uri="{C3380CC4-5D6E-409C-BE32-E72D297353CC}">
              <c16:uniqueId val="{00000001-465F-4E7C-ADB5-CA4EAFD21DD1}"/>
            </c:ext>
          </c:extLst>
        </c:ser>
        <c:dLbls>
          <c:showLegendKey val="0"/>
          <c:showVal val="0"/>
          <c:showCatName val="0"/>
          <c:showSerName val="0"/>
          <c:showPercent val="0"/>
          <c:showBubbleSize val="0"/>
        </c:dLbls>
        <c:marker val="1"/>
        <c:smooth val="0"/>
        <c:axId val="64619264"/>
        <c:axId val="64621184"/>
      </c:lineChart>
      <c:dateAx>
        <c:axId val="64619264"/>
        <c:scaling>
          <c:orientation val="minMax"/>
        </c:scaling>
        <c:delete val="1"/>
        <c:axPos val="b"/>
        <c:numFmt formatCode="ge" sourceLinked="1"/>
        <c:majorTickMark val="none"/>
        <c:minorTickMark val="none"/>
        <c:tickLblPos val="none"/>
        <c:crossAx val="64621184"/>
        <c:crosses val="autoZero"/>
        <c:auto val="1"/>
        <c:lblOffset val="100"/>
        <c:baseTimeUnit val="years"/>
      </c:dateAx>
      <c:valAx>
        <c:axId val="6462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61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113.58</c:v>
                </c:pt>
                <c:pt idx="1">
                  <c:v>112.96</c:v>
                </c:pt>
                <c:pt idx="2">
                  <c:v>114.69</c:v>
                </c:pt>
                <c:pt idx="3">
                  <c:v>111.15</c:v>
                </c:pt>
                <c:pt idx="4">
                  <c:v>109.47</c:v>
                </c:pt>
              </c:numCache>
            </c:numRef>
          </c:val>
          <c:extLst>
            <c:ext xmlns:c16="http://schemas.microsoft.com/office/drawing/2014/chart" uri="{C3380CC4-5D6E-409C-BE32-E72D297353CC}">
              <c16:uniqueId val="{00000000-006A-4018-886C-456D5BAD19B4}"/>
            </c:ext>
          </c:extLst>
        </c:ser>
        <c:dLbls>
          <c:showLegendKey val="0"/>
          <c:showVal val="0"/>
          <c:showCatName val="0"/>
          <c:showSerName val="0"/>
          <c:showPercent val="0"/>
          <c:showBubbleSize val="0"/>
        </c:dLbls>
        <c:gapWidth val="150"/>
        <c:axId val="64656128"/>
        <c:axId val="6465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162.63</c:v>
                </c:pt>
                <c:pt idx="1">
                  <c:v>151.65</c:v>
                </c:pt>
                <c:pt idx="2">
                  <c:v>150.88</c:v>
                </c:pt>
                <c:pt idx="3">
                  <c:v>146.26</c:v>
                </c:pt>
                <c:pt idx="4">
                  <c:v>136.47</c:v>
                </c:pt>
              </c:numCache>
            </c:numRef>
          </c:val>
          <c:smooth val="0"/>
          <c:extLst>
            <c:ext xmlns:c16="http://schemas.microsoft.com/office/drawing/2014/chart" uri="{C3380CC4-5D6E-409C-BE32-E72D297353CC}">
              <c16:uniqueId val="{00000001-006A-4018-886C-456D5BAD19B4}"/>
            </c:ext>
          </c:extLst>
        </c:ser>
        <c:dLbls>
          <c:showLegendKey val="0"/>
          <c:showVal val="0"/>
          <c:showCatName val="0"/>
          <c:showSerName val="0"/>
          <c:showPercent val="0"/>
          <c:showBubbleSize val="0"/>
        </c:dLbls>
        <c:marker val="1"/>
        <c:smooth val="0"/>
        <c:axId val="64656128"/>
        <c:axId val="64658048"/>
      </c:lineChart>
      <c:dateAx>
        <c:axId val="64656128"/>
        <c:scaling>
          <c:orientation val="minMax"/>
        </c:scaling>
        <c:delete val="1"/>
        <c:axPos val="b"/>
        <c:numFmt formatCode="ge" sourceLinked="1"/>
        <c:majorTickMark val="none"/>
        <c:minorTickMark val="none"/>
        <c:tickLblPos val="none"/>
        <c:crossAx val="64658048"/>
        <c:crosses val="autoZero"/>
        <c:auto val="1"/>
        <c:lblOffset val="100"/>
        <c:baseTimeUnit val="years"/>
      </c:dateAx>
      <c:valAx>
        <c:axId val="6465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65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大阪府　四條畷市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Bb1</v>
      </c>
      <c r="X8" s="48"/>
      <c r="Y8" s="48"/>
      <c r="Z8" s="48"/>
      <c r="AA8" s="48"/>
      <c r="AB8" s="48"/>
      <c r="AC8" s="48"/>
      <c r="AD8" s="49" t="str">
        <f>データ!$M$6</f>
        <v>非設置</v>
      </c>
      <c r="AE8" s="49"/>
      <c r="AF8" s="49"/>
      <c r="AG8" s="49"/>
      <c r="AH8" s="49"/>
      <c r="AI8" s="49"/>
      <c r="AJ8" s="49"/>
      <c r="AK8" s="3"/>
      <c r="AL8" s="50">
        <f>データ!S6</f>
        <v>55794</v>
      </c>
      <c r="AM8" s="50"/>
      <c r="AN8" s="50"/>
      <c r="AO8" s="50"/>
      <c r="AP8" s="50"/>
      <c r="AQ8" s="50"/>
      <c r="AR8" s="50"/>
      <c r="AS8" s="50"/>
      <c r="AT8" s="45">
        <f>データ!T6</f>
        <v>18.690000000000001</v>
      </c>
      <c r="AU8" s="45"/>
      <c r="AV8" s="45"/>
      <c r="AW8" s="45"/>
      <c r="AX8" s="45"/>
      <c r="AY8" s="45"/>
      <c r="AZ8" s="45"/>
      <c r="BA8" s="45"/>
      <c r="BB8" s="45">
        <f>データ!U6</f>
        <v>2985.23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51.73</v>
      </c>
      <c r="J10" s="45"/>
      <c r="K10" s="45"/>
      <c r="L10" s="45"/>
      <c r="M10" s="45"/>
      <c r="N10" s="45"/>
      <c r="O10" s="45"/>
      <c r="P10" s="45">
        <f>データ!P6</f>
        <v>97.84</v>
      </c>
      <c r="Q10" s="45"/>
      <c r="R10" s="45"/>
      <c r="S10" s="45"/>
      <c r="T10" s="45"/>
      <c r="U10" s="45"/>
      <c r="V10" s="45"/>
      <c r="W10" s="45">
        <f>データ!Q6</f>
        <v>69.42</v>
      </c>
      <c r="X10" s="45"/>
      <c r="Y10" s="45"/>
      <c r="Z10" s="45"/>
      <c r="AA10" s="45"/>
      <c r="AB10" s="45"/>
      <c r="AC10" s="45"/>
      <c r="AD10" s="50">
        <f>データ!R6</f>
        <v>2166</v>
      </c>
      <c r="AE10" s="50"/>
      <c r="AF10" s="50"/>
      <c r="AG10" s="50"/>
      <c r="AH10" s="50"/>
      <c r="AI10" s="50"/>
      <c r="AJ10" s="50"/>
      <c r="AK10" s="2"/>
      <c r="AL10" s="50">
        <f>データ!V6</f>
        <v>54557</v>
      </c>
      <c r="AM10" s="50"/>
      <c r="AN10" s="50"/>
      <c r="AO10" s="50"/>
      <c r="AP10" s="50"/>
      <c r="AQ10" s="50"/>
      <c r="AR10" s="50"/>
      <c r="AS10" s="50"/>
      <c r="AT10" s="45">
        <f>データ!W6</f>
        <v>5.95</v>
      </c>
      <c r="AU10" s="45"/>
      <c r="AV10" s="45"/>
      <c r="AW10" s="45"/>
      <c r="AX10" s="45"/>
      <c r="AY10" s="45"/>
      <c r="AZ10" s="45"/>
      <c r="BA10" s="45"/>
      <c r="BB10" s="45">
        <f>データ!X6</f>
        <v>9169.24</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6" t="s">
        <v>121</v>
      </c>
      <c r="BM47" s="77"/>
      <c r="BN47" s="77"/>
      <c r="BO47" s="77"/>
      <c r="BP47" s="77"/>
      <c r="BQ47" s="77"/>
      <c r="BR47" s="77"/>
      <c r="BS47" s="77"/>
      <c r="BT47" s="77"/>
      <c r="BU47" s="77"/>
      <c r="BV47" s="77"/>
      <c r="BW47" s="77"/>
      <c r="BX47" s="77"/>
      <c r="BY47" s="77"/>
      <c r="BZ47" s="7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6"/>
      <c r="BM48" s="77"/>
      <c r="BN48" s="77"/>
      <c r="BO48" s="77"/>
      <c r="BP48" s="77"/>
      <c r="BQ48" s="77"/>
      <c r="BR48" s="77"/>
      <c r="BS48" s="77"/>
      <c r="BT48" s="77"/>
      <c r="BU48" s="77"/>
      <c r="BV48" s="77"/>
      <c r="BW48" s="77"/>
      <c r="BX48" s="77"/>
      <c r="BY48" s="77"/>
      <c r="BZ48" s="7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6"/>
      <c r="BM49" s="77"/>
      <c r="BN49" s="77"/>
      <c r="BO49" s="77"/>
      <c r="BP49" s="77"/>
      <c r="BQ49" s="77"/>
      <c r="BR49" s="77"/>
      <c r="BS49" s="77"/>
      <c r="BT49" s="77"/>
      <c r="BU49" s="77"/>
      <c r="BV49" s="77"/>
      <c r="BW49" s="77"/>
      <c r="BX49" s="77"/>
      <c r="BY49" s="77"/>
      <c r="BZ49" s="7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6"/>
      <c r="BM50" s="77"/>
      <c r="BN50" s="77"/>
      <c r="BO50" s="77"/>
      <c r="BP50" s="77"/>
      <c r="BQ50" s="77"/>
      <c r="BR50" s="77"/>
      <c r="BS50" s="77"/>
      <c r="BT50" s="77"/>
      <c r="BU50" s="77"/>
      <c r="BV50" s="77"/>
      <c r="BW50" s="77"/>
      <c r="BX50" s="77"/>
      <c r="BY50" s="77"/>
      <c r="BZ50" s="7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6"/>
      <c r="BM51" s="77"/>
      <c r="BN51" s="77"/>
      <c r="BO51" s="77"/>
      <c r="BP51" s="77"/>
      <c r="BQ51" s="77"/>
      <c r="BR51" s="77"/>
      <c r="BS51" s="77"/>
      <c r="BT51" s="77"/>
      <c r="BU51" s="77"/>
      <c r="BV51" s="77"/>
      <c r="BW51" s="77"/>
      <c r="BX51" s="77"/>
      <c r="BY51" s="77"/>
      <c r="BZ51" s="7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6"/>
      <c r="BM52" s="77"/>
      <c r="BN52" s="77"/>
      <c r="BO52" s="77"/>
      <c r="BP52" s="77"/>
      <c r="BQ52" s="77"/>
      <c r="BR52" s="77"/>
      <c r="BS52" s="77"/>
      <c r="BT52" s="77"/>
      <c r="BU52" s="77"/>
      <c r="BV52" s="77"/>
      <c r="BW52" s="77"/>
      <c r="BX52" s="77"/>
      <c r="BY52" s="77"/>
      <c r="BZ52" s="7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6"/>
      <c r="BM53" s="77"/>
      <c r="BN53" s="77"/>
      <c r="BO53" s="77"/>
      <c r="BP53" s="77"/>
      <c r="BQ53" s="77"/>
      <c r="BR53" s="77"/>
      <c r="BS53" s="77"/>
      <c r="BT53" s="77"/>
      <c r="BU53" s="77"/>
      <c r="BV53" s="77"/>
      <c r="BW53" s="77"/>
      <c r="BX53" s="77"/>
      <c r="BY53" s="77"/>
      <c r="BZ53" s="7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6"/>
      <c r="BM54" s="77"/>
      <c r="BN54" s="77"/>
      <c r="BO54" s="77"/>
      <c r="BP54" s="77"/>
      <c r="BQ54" s="77"/>
      <c r="BR54" s="77"/>
      <c r="BS54" s="77"/>
      <c r="BT54" s="77"/>
      <c r="BU54" s="77"/>
      <c r="BV54" s="77"/>
      <c r="BW54" s="77"/>
      <c r="BX54" s="77"/>
      <c r="BY54" s="77"/>
      <c r="BZ54" s="7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6"/>
      <c r="BM55" s="77"/>
      <c r="BN55" s="77"/>
      <c r="BO55" s="77"/>
      <c r="BP55" s="77"/>
      <c r="BQ55" s="77"/>
      <c r="BR55" s="77"/>
      <c r="BS55" s="77"/>
      <c r="BT55" s="77"/>
      <c r="BU55" s="77"/>
      <c r="BV55" s="77"/>
      <c r="BW55" s="77"/>
      <c r="BX55" s="77"/>
      <c r="BY55" s="77"/>
      <c r="BZ55" s="78"/>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76"/>
      <c r="BM56" s="77"/>
      <c r="BN56" s="77"/>
      <c r="BO56" s="77"/>
      <c r="BP56" s="77"/>
      <c r="BQ56" s="77"/>
      <c r="BR56" s="77"/>
      <c r="BS56" s="77"/>
      <c r="BT56" s="77"/>
      <c r="BU56" s="77"/>
      <c r="BV56" s="77"/>
      <c r="BW56" s="77"/>
      <c r="BX56" s="77"/>
      <c r="BY56" s="77"/>
      <c r="BZ56" s="78"/>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76"/>
      <c r="BM57" s="77"/>
      <c r="BN57" s="77"/>
      <c r="BO57" s="77"/>
      <c r="BP57" s="77"/>
      <c r="BQ57" s="77"/>
      <c r="BR57" s="77"/>
      <c r="BS57" s="77"/>
      <c r="BT57" s="77"/>
      <c r="BU57" s="77"/>
      <c r="BV57" s="77"/>
      <c r="BW57" s="77"/>
      <c r="BX57" s="77"/>
      <c r="BY57" s="77"/>
      <c r="BZ57" s="7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6"/>
      <c r="BM58" s="77"/>
      <c r="BN58" s="77"/>
      <c r="BO58" s="77"/>
      <c r="BP58" s="77"/>
      <c r="BQ58" s="77"/>
      <c r="BR58" s="77"/>
      <c r="BS58" s="77"/>
      <c r="BT58" s="77"/>
      <c r="BU58" s="77"/>
      <c r="BV58" s="77"/>
      <c r="BW58" s="77"/>
      <c r="BX58" s="77"/>
      <c r="BY58" s="77"/>
      <c r="BZ58" s="7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6"/>
      <c r="BM59" s="77"/>
      <c r="BN59" s="77"/>
      <c r="BO59" s="77"/>
      <c r="BP59" s="77"/>
      <c r="BQ59" s="77"/>
      <c r="BR59" s="77"/>
      <c r="BS59" s="77"/>
      <c r="BT59" s="77"/>
      <c r="BU59" s="77"/>
      <c r="BV59" s="77"/>
      <c r="BW59" s="77"/>
      <c r="BX59" s="77"/>
      <c r="BY59" s="77"/>
      <c r="BZ59" s="78"/>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6"/>
      <c r="BM62" s="77"/>
      <c r="BN62" s="77"/>
      <c r="BO62" s="77"/>
      <c r="BP62" s="77"/>
      <c r="BQ62" s="77"/>
      <c r="BR62" s="77"/>
      <c r="BS62" s="77"/>
      <c r="BT62" s="77"/>
      <c r="BU62" s="77"/>
      <c r="BV62" s="77"/>
      <c r="BW62" s="77"/>
      <c r="BX62" s="77"/>
      <c r="BY62" s="77"/>
      <c r="BZ62" s="7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2" t="s">
        <v>120</v>
      </c>
      <c r="BM66" s="83"/>
      <c r="BN66" s="83"/>
      <c r="BO66" s="83"/>
      <c r="BP66" s="83"/>
      <c r="BQ66" s="83"/>
      <c r="BR66" s="83"/>
      <c r="BS66" s="83"/>
      <c r="BT66" s="83"/>
      <c r="BU66" s="83"/>
      <c r="BV66" s="83"/>
      <c r="BW66" s="83"/>
      <c r="BX66" s="83"/>
      <c r="BY66" s="83"/>
      <c r="BZ66" s="8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2"/>
      <c r="BM67" s="83"/>
      <c r="BN67" s="83"/>
      <c r="BO67" s="83"/>
      <c r="BP67" s="83"/>
      <c r="BQ67" s="83"/>
      <c r="BR67" s="83"/>
      <c r="BS67" s="83"/>
      <c r="BT67" s="83"/>
      <c r="BU67" s="83"/>
      <c r="BV67" s="83"/>
      <c r="BW67" s="83"/>
      <c r="BX67" s="83"/>
      <c r="BY67" s="83"/>
      <c r="BZ67" s="8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2"/>
      <c r="BM68" s="83"/>
      <c r="BN68" s="83"/>
      <c r="BO68" s="83"/>
      <c r="BP68" s="83"/>
      <c r="BQ68" s="83"/>
      <c r="BR68" s="83"/>
      <c r="BS68" s="83"/>
      <c r="BT68" s="83"/>
      <c r="BU68" s="83"/>
      <c r="BV68" s="83"/>
      <c r="BW68" s="83"/>
      <c r="BX68" s="83"/>
      <c r="BY68" s="83"/>
      <c r="BZ68" s="8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2"/>
      <c r="BM69" s="83"/>
      <c r="BN69" s="83"/>
      <c r="BO69" s="83"/>
      <c r="BP69" s="83"/>
      <c r="BQ69" s="83"/>
      <c r="BR69" s="83"/>
      <c r="BS69" s="83"/>
      <c r="BT69" s="83"/>
      <c r="BU69" s="83"/>
      <c r="BV69" s="83"/>
      <c r="BW69" s="83"/>
      <c r="BX69" s="83"/>
      <c r="BY69" s="83"/>
      <c r="BZ69" s="8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2"/>
      <c r="BM70" s="83"/>
      <c r="BN70" s="83"/>
      <c r="BO70" s="83"/>
      <c r="BP70" s="83"/>
      <c r="BQ70" s="83"/>
      <c r="BR70" s="83"/>
      <c r="BS70" s="83"/>
      <c r="BT70" s="83"/>
      <c r="BU70" s="83"/>
      <c r="BV70" s="83"/>
      <c r="BW70" s="83"/>
      <c r="BX70" s="83"/>
      <c r="BY70" s="83"/>
      <c r="BZ70" s="8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2"/>
      <c r="BM71" s="83"/>
      <c r="BN71" s="83"/>
      <c r="BO71" s="83"/>
      <c r="BP71" s="83"/>
      <c r="BQ71" s="83"/>
      <c r="BR71" s="83"/>
      <c r="BS71" s="83"/>
      <c r="BT71" s="83"/>
      <c r="BU71" s="83"/>
      <c r="BV71" s="83"/>
      <c r="BW71" s="83"/>
      <c r="BX71" s="83"/>
      <c r="BY71" s="83"/>
      <c r="BZ71" s="8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2"/>
      <c r="BM72" s="83"/>
      <c r="BN72" s="83"/>
      <c r="BO72" s="83"/>
      <c r="BP72" s="83"/>
      <c r="BQ72" s="83"/>
      <c r="BR72" s="83"/>
      <c r="BS72" s="83"/>
      <c r="BT72" s="83"/>
      <c r="BU72" s="83"/>
      <c r="BV72" s="83"/>
      <c r="BW72" s="83"/>
      <c r="BX72" s="83"/>
      <c r="BY72" s="83"/>
      <c r="BZ72" s="8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2"/>
      <c r="BM73" s="83"/>
      <c r="BN73" s="83"/>
      <c r="BO73" s="83"/>
      <c r="BP73" s="83"/>
      <c r="BQ73" s="83"/>
      <c r="BR73" s="83"/>
      <c r="BS73" s="83"/>
      <c r="BT73" s="83"/>
      <c r="BU73" s="83"/>
      <c r="BV73" s="83"/>
      <c r="BW73" s="83"/>
      <c r="BX73" s="83"/>
      <c r="BY73" s="83"/>
      <c r="BZ73" s="8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2"/>
      <c r="BM74" s="83"/>
      <c r="BN74" s="83"/>
      <c r="BO74" s="83"/>
      <c r="BP74" s="83"/>
      <c r="BQ74" s="83"/>
      <c r="BR74" s="83"/>
      <c r="BS74" s="83"/>
      <c r="BT74" s="83"/>
      <c r="BU74" s="83"/>
      <c r="BV74" s="83"/>
      <c r="BW74" s="83"/>
      <c r="BX74" s="83"/>
      <c r="BY74" s="83"/>
      <c r="BZ74" s="8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2"/>
      <c r="BM75" s="83"/>
      <c r="BN75" s="83"/>
      <c r="BO75" s="83"/>
      <c r="BP75" s="83"/>
      <c r="BQ75" s="83"/>
      <c r="BR75" s="83"/>
      <c r="BS75" s="83"/>
      <c r="BT75" s="83"/>
      <c r="BU75" s="83"/>
      <c r="BV75" s="83"/>
      <c r="BW75" s="83"/>
      <c r="BX75" s="83"/>
      <c r="BY75" s="83"/>
      <c r="BZ75" s="8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2"/>
      <c r="BM76" s="83"/>
      <c r="BN76" s="83"/>
      <c r="BO76" s="83"/>
      <c r="BP76" s="83"/>
      <c r="BQ76" s="83"/>
      <c r="BR76" s="83"/>
      <c r="BS76" s="83"/>
      <c r="BT76" s="83"/>
      <c r="BU76" s="83"/>
      <c r="BV76" s="83"/>
      <c r="BW76" s="83"/>
      <c r="BX76" s="83"/>
      <c r="BY76" s="83"/>
      <c r="BZ76" s="8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2"/>
      <c r="BM77" s="83"/>
      <c r="BN77" s="83"/>
      <c r="BO77" s="83"/>
      <c r="BP77" s="83"/>
      <c r="BQ77" s="83"/>
      <c r="BR77" s="83"/>
      <c r="BS77" s="83"/>
      <c r="BT77" s="83"/>
      <c r="BU77" s="83"/>
      <c r="BV77" s="83"/>
      <c r="BW77" s="83"/>
      <c r="BX77" s="83"/>
      <c r="BY77" s="83"/>
      <c r="BZ77" s="8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2"/>
      <c r="BM78" s="83"/>
      <c r="BN78" s="83"/>
      <c r="BO78" s="83"/>
      <c r="BP78" s="83"/>
      <c r="BQ78" s="83"/>
      <c r="BR78" s="83"/>
      <c r="BS78" s="83"/>
      <c r="BT78" s="83"/>
      <c r="BU78" s="83"/>
      <c r="BV78" s="83"/>
      <c r="BW78" s="83"/>
      <c r="BX78" s="83"/>
      <c r="BY78" s="83"/>
      <c r="BZ78" s="84"/>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82"/>
      <c r="BM79" s="83"/>
      <c r="BN79" s="83"/>
      <c r="BO79" s="83"/>
      <c r="BP79" s="83"/>
      <c r="BQ79" s="83"/>
      <c r="BR79" s="83"/>
      <c r="BS79" s="83"/>
      <c r="BT79" s="83"/>
      <c r="BU79" s="83"/>
      <c r="BV79" s="83"/>
      <c r="BW79" s="83"/>
      <c r="BX79" s="83"/>
      <c r="BY79" s="83"/>
      <c r="BZ79" s="84"/>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82"/>
      <c r="BM80" s="83"/>
      <c r="BN80" s="83"/>
      <c r="BO80" s="83"/>
      <c r="BP80" s="83"/>
      <c r="BQ80" s="83"/>
      <c r="BR80" s="83"/>
      <c r="BS80" s="83"/>
      <c r="BT80" s="83"/>
      <c r="BU80" s="83"/>
      <c r="BV80" s="83"/>
      <c r="BW80" s="83"/>
      <c r="BX80" s="83"/>
      <c r="BY80" s="83"/>
      <c r="BZ80" s="84"/>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2"/>
      <c r="BM81" s="83"/>
      <c r="BN81" s="83"/>
      <c r="BO81" s="83"/>
      <c r="BP81" s="83"/>
      <c r="BQ81" s="83"/>
      <c r="BR81" s="83"/>
      <c r="BS81" s="83"/>
      <c r="BT81" s="83"/>
      <c r="BU81" s="83"/>
      <c r="BV81" s="83"/>
      <c r="BW81" s="83"/>
      <c r="BX81" s="83"/>
      <c r="BY81" s="83"/>
      <c r="BZ81" s="84"/>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5"/>
      <c r="BM82" s="86"/>
      <c r="BN82" s="86"/>
      <c r="BO82" s="86"/>
      <c r="BP82" s="86"/>
      <c r="BQ82" s="86"/>
      <c r="BR82" s="86"/>
      <c r="BS82" s="86"/>
      <c r="BT82" s="86"/>
      <c r="BU82" s="86"/>
      <c r="BV82" s="86"/>
      <c r="BW82" s="86"/>
      <c r="BX82" s="86"/>
      <c r="BY82" s="86"/>
      <c r="BZ82" s="87"/>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MxLnTOaQf+zwdEl5mi+L3MQKITgMwgC+YK6J/oGazLR4gd1OVg7Gt4sw/nnRLc/6TSDFQC0UzsCVHZ1tc+fBQQ==" saltValue="a0Sp65HVjrxqFeU6jr6Ze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89" t="s">
        <v>64</v>
      </c>
      <c r="I3" s="90"/>
      <c r="J3" s="90"/>
      <c r="K3" s="90"/>
      <c r="L3" s="90"/>
      <c r="M3" s="90"/>
      <c r="N3" s="90"/>
      <c r="O3" s="90"/>
      <c r="P3" s="90"/>
      <c r="Q3" s="90"/>
      <c r="R3" s="90"/>
      <c r="S3" s="90"/>
      <c r="T3" s="90"/>
      <c r="U3" s="90"/>
      <c r="V3" s="90"/>
      <c r="W3" s="90"/>
      <c r="X3" s="91"/>
      <c r="Y3" s="95" t="s">
        <v>65</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66</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x14ac:dyDescent="0.15">
      <c r="A4" s="28" t="s">
        <v>67</v>
      </c>
      <c r="B4" s="30"/>
      <c r="C4" s="30"/>
      <c r="D4" s="30"/>
      <c r="E4" s="30"/>
      <c r="F4" s="30"/>
      <c r="G4" s="30"/>
      <c r="H4" s="92"/>
      <c r="I4" s="93"/>
      <c r="J4" s="93"/>
      <c r="K4" s="93"/>
      <c r="L4" s="93"/>
      <c r="M4" s="93"/>
      <c r="N4" s="93"/>
      <c r="O4" s="93"/>
      <c r="P4" s="93"/>
      <c r="Q4" s="93"/>
      <c r="R4" s="93"/>
      <c r="S4" s="93"/>
      <c r="T4" s="93"/>
      <c r="U4" s="93"/>
      <c r="V4" s="93"/>
      <c r="W4" s="93"/>
      <c r="X4" s="94"/>
      <c r="Y4" s="88" t="s">
        <v>68</v>
      </c>
      <c r="Z4" s="88"/>
      <c r="AA4" s="88"/>
      <c r="AB4" s="88"/>
      <c r="AC4" s="88"/>
      <c r="AD4" s="88"/>
      <c r="AE4" s="88"/>
      <c r="AF4" s="88"/>
      <c r="AG4" s="88"/>
      <c r="AH4" s="88"/>
      <c r="AI4" s="88"/>
      <c r="AJ4" s="88" t="s">
        <v>69</v>
      </c>
      <c r="AK4" s="88"/>
      <c r="AL4" s="88"/>
      <c r="AM4" s="88"/>
      <c r="AN4" s="88"/>
      <c r="AO4" s="88"/>
      <c r="AP4" s="88"/>
      <c r="AQ4" s="88"/>
      <c r="AR4" s="88"/>
      <c r="AS4" s="88"/>
      <c r="AT4" s="88"/>
      <c r="AU4" s="88" t="s">
        <v>70</v>
      </c>
      <c r="AV4" s="88"/>
      <c r="AW4" s="88"/>
      <c r="AX4" s="88"/>
      <c r="AY4" s="88"/>
      <c r="AZ4" s="88"/>
      <c r="BA4" s="88"/>
      <c r="BB4" s="88"/>
      <c r="BC4" s="88"/>
      <c r="BD4" s="88"/>
      <c r="BE4" s="88"/>
      <c r="BF4" s="88" t="s">
        <v>71</v>
      </c>
      <c r="BG4" s="88"/>
      <c r="BH4" s="88"/>
      <c r="BI4" s="88"/>
      <c r="BJ4" s="88"/>
      <c r="BK4" s="88"/>
      <c r="BL4" s="88"/>
      <c r="BM4" s="88"/>
      <c r="BN4" s="88"/>
      <c r="BO4" s="88"/>
      <c r="BP4" s="88"/>
      <c r="BQ4" s="88" t="s">
        <v>72</v>
      </c>
      <c r="BR4" s="88"/>
      <c r="BS4" s="88"/>
      <c r="BT4" s="88"/>
      <c r="BU4" s="88"/>
      <c r="BV4" s="88"/>
      <c r="BW4" s="88"/>
      <c r="BX4" s="88"/>
      <c r="BY4" s="88"/>
      <c r="BZ4" s="88"/>
      <c r="CA4" s="88"/>
      <c r="CB4" s="88" t="s">
        <v>73</v>
      </c>
      <c r="CC4" s="88"/>
      <c r="CD4" s="88"/>
      <c r="CE4" s="88"/>
      <c r="CF4" s="88"/>
      <c r="CG4" s="88"/>
      <c r="CH4" s="88"/>
      <c r="CI4" s="88"/>
      <c r="CJ4" s="88"/>
      <c r="CK4" s="88"/>
      <c r="CL4" s="88"/>
      <c r="CM4" s="88" t="s">
        <v>74</v>
      </c>
      <c r="CN4" s="88"/>
      <c r="CO4" s="88"/>
      <c r="CP4" s="88"/>
      <c r="CQ4" s="88"/>
      <c r="CR4" s="88"/>
      <c r="CS4" s="88"/>
      <c r="CT4" s="88"/>
      <c r="CU4" s="88"/>
      <c r="CV4" s="88"/>
      <c r="CW4" s="88"/>
      <c r="CX4" s="88" t="s">
        <v>75</v>
      </c>
      <c r="CY4" s="88"/>
      <c r="CZ4" s="88"/>
      <c r="DA4" s="88"/>
      <c r="DB4" s="88"/>
      <c r="DC4" s="88"/>
      <c r="DD4" s="88"/>
      <c r="DE4" s="88"/>
      <c r="DF4" s="88"/>
      <c r="DG4" s="88"/>
      <c r="DH4" s="88"/>
      <c r="DI4" s="88" t="s">
        <v>76</v>
      </c>
      <c r="DJ4" s="88"/>
      <c r="DK4" s="88"/>
      <c r="DL4" s="88"/>
      <c r="DM4" s="88"/>
      <c r="DN4" s="88"/>
      <c r="DO4" s="88"/>
      <c r="DP4" s="88"/>
      <c r="DQ4" s="88"/>
      <c r="DR4" s="88"/>
      <c r="DS4" s="88"/>
      <c r="DT4" s="88" t="s">
        <v>77</v>
      </c>
      <c r="DU4" s="88"/>
      <c r="DV4" s="88"/>
      <c r="DW4" s="88"/>
      <c r="DX4" s="88"/>
      <c r="DY4" s="88"/>
      <c r="DZ4" s="88"/>
      <c r="EA4" s="88"/>
      <c r="EB4" s="88"/>
      <c r="EC4" s="88"/>
      <c r="ED4" s="88"/>
      <c r="EE4" s="88" t="s">
        <v>78</v>
      </c>
      <c r="EF4" s="88"/>
      <c r="EG4" s="88"/>
      <c r="EH4" s="88"/>
      <c r="EI4" s="88"/>
      <c r="EJ4" s="88"/>
      <c r="EK4" s="88"/>
      <c r="EL4" s="88"/>
      <c r="EM4" s="88"/>
      <c r="EN4" s="88"/>
      <c r="EO4" s="88"/>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272299</v>
      </c>
      <c r="D6" s="33">
        <f t="shared" si="3"/>
        <v>46</v>
      </c>
      <c r="E6" s="33">
        <f t="shared" si="3"/>
        <v>17</v>
      </c>
      <c r="F6" s="33">
        <f t="shared" si="3"/>
        <v>1</v>
      </c>
      <c r="G6" s="33">
        <f t="shared" si="3"/>
        <v>0</v>
      </c>
      <c r="H6" s="33" t="str">
        <f t="shared" si="3"/>
        <v>大阪府　四條畷市</v>
      </c>
      <c r="I6" s="33" t="str">
        <f t="shared" si="3"/>
        <v>法適用</v>
      </c>
      <c r="J6" s="33" t="str">
        <f t="shared" si="3"/>
        <v>下水道事業</v>
      </c>
      <c r="K6" s="33" t="str">
        <f t="shared" si="3"/>
        <v>公共下水道</v>
      </c>
      <c r="L6" s="33" t="str">
        <f t="shared" si="3"/>
        <v>Bb1</v>
      </c>
      <c r="M6" s="33" t="str">
        <f t="shared" si="3"/>
        <v>非設置</v>
      </c>
      <c r="N6" s="34" t="str">
        <f t="shared" si="3"/>
        <v>-</v>
      </c>
      <c r="O6" s="34">
        <f t="shared" si="3"/>
        <v>51.73</v>
      </c>
      <c r="P6" s="34">
        <f t="shared" si="3"/>
        <v>97.84</v>
      </c>
      <c r="Q6" s="34">
        <f t="shared" si="3"/>
        <v>69.42</v>
      </c>
      <c r="R6" s="34">
        <f t="shared" si="3"/>
        <v>2166</v>
      </c>
      <c r="S6" s="34">
        <f t="shared" si="3"/>
        <v>55794</v>
      </c>
      <c r="T6" s="34">
        <f t="shared" si="3"/>
        <v>18.690000000000001</v>
      </c>
      <c r="U6" s="34">
        <f t="shared" si="3"/>
        <v>2985.23</v>
      </c>
      <c r="V6" s="34">
        <f t="shared" si="3"/>
        <v>54557</v>
      </c>
      <c r="W6" s="34">
        <f t="shared" si="3"/>
        <v>5.95</v>
      </c>
      <c r="X6" s="34">
        <f t="shared" si="3"/>
        <v>9169.24</v>
      </c>
      <c r="Y6" s="35">
        <f>IF(Y7="",NA(),Y7)</f>
        <v>106.57</v>
      </c>
      <c r="Z6" s="35">
        <f t="shared" ref="Z6:AH6" si="4">IF(Z7="",NA(),Z7)</f>
        <v>105.08</v>
      </c>
      <c r="AA6" s="35">
        <f t="shared" si="4"/>
        <v>105.58</v>
      </c>
      <c r="AB6" s="35">
        <f t="shared" si="4"/>
        <v>107.07</v>
      </c>
      <c r="AC6" s="35">
        <f t="shared" si="4"/>
        <v>106.01</v>
      </c>
      <c r="AD6" s="35">
        <f t="shared" si="4"/>
        <v>95.42</v>
      </c>
      <c r="AE6" s="35">
        <f t="shared" si="4"/>
        <v>101.7</v>
      </c>
      <c r="AF6" s="35">
        <f t="shared" si="4"/>
        <v>105.33</v>
      </c>
      <c r="AG6" s="34" t="e">
        <f t="shared" si="4"/>
        <v>#N/A</v>
      </c>
      <c r="AH6" s="35">
        <f t="shared" si="4"/>
        <v>103.88</v>
      </c>
      <c r="AI6" s="34" t="str">
        <f>IF(AI7="","",IF(AI7="-","【-】","【"&amp;SUBSTITUTE(TEXT(AI7,"#,##0.00"),"-","△")&amp;"】"))</f>
        <v>【108.80】</v>
      </c>
      <c r="AJ6" s="34">
        <f>IF(AJ7="",NA(),AJ7)</f>
        <v>0</v>
      </c>
      <c r="AK6" s="34">
        <f t="shared" ref="AK6:AS6" si="5">IF(AK7="",NA(),AK7)</f>
        <v>0</v>
      </c>
      <c r="AL6" s="34">
        <f t="shared" si="5"/>
        <v>0</v>
      </c>
      <c r="AM6" s="34">
        <f t="shared" si="5"/>
        <v>0</v>
      </c>
      <c r="AN6" s="34">
        <f t="shared" si="5"/>
        <v>0</v>
      </c>
      <c r="AO6" s="35">
        <f t="shared" si="5"/>
        <v>79.23</v>
      </c>
      <c r="AP6" s="35">
        <f t="shared" si="5"/>
        <v>39.94</v>
      </c>
      <c r="AQ6" s="35">
        <f t="shared" si="5"/>
        <v>34.74</v>
      </c>
      <c r="AR6" s="34" t="e">
        <f t="shared" si="5"/>
        <v>#N/A</v>
      </c>
      <c r="AS6" s="34">
        <f t="shared" si="5"/>
        <v>0</v>
      </c>
      <c r="AT6" s="34" t="str">
        <f>IF(AT7="","",IF(AT7="-","【-】","【"&amp;SUBSTITUTE(TEXT(AT7,"#,##0.00"),"-","△")&amp;"】"))</f>
        <v>【4.27】</v>
      </c>
      <c r="AU6" s="35">
        <f>IF(AU7="",NA(),AU7)</f>
        <v>295.92</v>
      </c>
      <c r="AV6" s="35">
        <f t="shared" ref="AV6:BD6" si="6">IF(AV7="",NA(),AV7)</f>
        <v>23.33</v>
      </c>
      <c r="AW6" s="35">
        <f t="shared" si="6"/>
        <v>17.43</v>
      </c>
      <c r="AX6" s="35">
        <f t="shared" si="6"/>
        <v>26.32</v>
      </c>
      <c r="AY6" s="35">
        <f t="shared" si="6"/>
        <v>28.86</v>
      </c>
      <c r="AZ6" s="35">
        <f t="shared" si="6"/>
        <v>39.53</v>
      </c>
      <c r="BA6" s="35">
        <f t="shared" si="6"/>
        <v>11.91</v>
      </c>
      <c r="BB6" s="35">
        <f t="shared" si="6"/>
        <v>11.54</v>
      </c>
      <c r="BC6" s="34" t="e">
        <f t="shared" si="6"/>
        <v>#N/A</v>
      </c>
      <c r="BD6" s="35">
        <f t="shared" si="6"/>
        <v>30.13</v>
      </c>
      <c r="BE6" s="34" t="str">
        <f>IF(BE7="","",IF(BE7="-","【-】","【"&amp;SUBSTITUTE(TEXT(BE7,"#,##0.00"),"-","△")&amp;"】"))</f>
        <v>【66.41】</v>
      </c>
      <c r="BF6" s="35">
        <f>IF(BF7="",NA(),BF7)</f>
        <v>862.3</v>
      </c>
      <c r="BG6" s="35">
        <f t="shared" ref="BG6:BO6" si="7">IF(BG7="",NA(),BG7)</f>
        <v>854.04</v>
      </c>
      <c r="BH6" s="35">
        <f t="shared" si="7"/>
        <v>999.83</v>
      </c>
      <c r="BI6" s="35">
        <f t="shared" si="7"/>
        <v>964.68</v>
      </c>
      <c r="BJ6" s="35">
        <f t="shared" si="7"/>
        <v>971.51</v>
      </c>
      <c r="BK6" s="35">
        <f t="shared" si="7"/>
        <v>1252.27</v>
      </c>
      <c r="BL6" s="35">
        <f t="shared" si="7"/>
        <v>1186.53</v>
      </c>
      <c r="BM6" s="35">
        <f t="shared" si="7"/>
        <v>1378.57</v>
      </c>
      <c r="BN6" s="35">
        <f t="shared" si="7"/>
        <v>786.46</v>
      </c>
      <c r="BO6" s="35">
        <f t="shared" si="7"/>
        <v>707.12</v>
      </c>
      <c r="BP6" s="34" t="str">
        <f>IF(BP7="","",IF(BP7="-","【-】","【"&amp;SUBSTITUTE(TEXT(BP7,"#,##0.00"),"-","△")&amp;"】"))</f>
        <v>【707.33】</v>
      </c>
      <c r="BQ6" s="35">
        <f>IF(BQ7="",NA(),BQ7)</f>
        <v>107.31</v>
      </c>
      <c r="BR6" s="35">
        <f t="shared" ref="BR6:BZ6" si="8">IF(BR7="",NA(),BR7)</f>
        <v>108.16</v>
      </c>
      <c r="BS6" s="35">
        <f t="shared" si="8"/>
        <v>107.86</v>
      </c>
      <c r="BT6" s="35">
        <f t="shared" si="8"/>
        <v>113.21</v>
      </c>
      <c r="BU6" s="35">
        <f t="shared" si="8"/>
        <v>114.76</v>
      </c>
      <c r="BV6" s="35">
        <f t="shared" si="8"/>
        <v>79.45</v>
      </c>
      <c r="BW6" s="35">
        <f t="shared" si="8"/>
        <v>86.66</v>
      </c>
      <c r="BX6" s="35">
        <f t="shared" si="8"/>
        <v>89.95</v>
      </c>
      <c r="BY6" s="35">
        <f t="shared" si="8"/>
        <v>84.89</v>
      </c>
      <c r="BZ6" s="35">
        <f t="shared" si="8"/>
        <v>93.62</v>
      </c>
      <c r="CA6" s="34" t="str">
        <f>IF(CA7="","",IF(CA7="-","【-】","【"&amp;SUBSTITUTE(TEXT(CA7,"#,##0.00"),"-","△")&amp;"】"))</f>
        <v>【101.26】</v>
      </c>
      <c r="CB6" s="35">
        <f>IF(CB7="",NA(),CB7)</f>
        <v>113.58</v>
      </c>
      <c r="CC6" s="35">
        <f t="shared" ref="CC6:CK6" si="9">IF(CC7="",NA(),CC7)</f>
        <v>112.96</v>
      </c>
      <c r="CD6" s="35">
        <f t="shared" si="9"/>
        <v>114.69</v>
      </c>
      <c r="CE6" s="35">
        <f t="shared" si="9"/>
        <v>111.15</v>
      </c>
      <c r="CF6" s="35">
        <f t="shared" si="9"/>
        <v>109.47</v>
      </c>
      <c r="CG6" s="35">
        <f t="shared" si="9"/>
        <v>162.63</v>
      </c>
      <c r="CH6" s="35">
        <f t="shared" si="9"/>
        <v>151.65</v>
      </c>
      <c r="CI6" s="35">
        <f t="shared" si="9"/>
        <v>150.88</v>
      </c>
      <c r="CJ6" s="35">
        <f t="shared" si="9"/>
        <v>146.26</v>
      </c>
      <c r="CK6" s="35">
        <f t="shared" si="9"/>
        <v>136.47</v>
      </c>
      <c r="CL6" s="34" t="str">
        <f>IF(CL7="","",IF(CL7="-","【-】","【"&amp;SUBSTITUTE(TEXT(CL7,"#,##0.00"),"-","△")&amp;"】"))</f>
        <v>【136.39】</v>
      </c>
      <c r="CM6" s="35">
        <f>IF(CM7="",NA(),CM7)</f>
        <v>327.55</v>
      </c>
      <c r="CN6" s="35">
        <f t="shared" ref="CN6:CV6" si="10">IF(CN7="",NA(),CN7)</f>
        <v>323.89</v>
      </c>
      <c r="CO6" s="35">
        <f t="shared" si="10"/>
        <v>335.11</v>
      </c>
      <c r="CP6" s="35">
        <f t="shared" si="10"/>
        <v>329.38</v>
      </c>
      <c r="CQ6" s="35">
        <f t="shared" si="10"/>
        <v>44</v>
      </c>
      <c r="CR6" s="35" t="str">
        <f t="shared" si="10"/>
        <v>-</v>
      </c>
      <c r="CS6" s="35" t="str">
        <f t="shared" si="10"/>
        <v>-</v>
      </c>
      <c r="CT6" s="35" t="str">
        <f t="shared" si="10"/>
        <v>-</v>
      </c>
      <c r="CU6" s="35">
        <f t="shared" si="10"/>
        <v>80.16</v>
      </c>
      <c r="CV6" s="35">
        <f t="shared" si="10"/>
        <v>73.599999999999994</v>
      </c>
      <c r="CW6" s="34" t="str">
        <f>IF(CW7="","",IF(CW7="-","【-】","【"&amp;SUBSTITUTE(TEXT(CW7,"#,##0.00"),"-","△")&amp;"】"))</f>
        <v>【60.13】</v>
      </c>
      <c r="CX6" s="35">
        <f>IF(CX7="",NA(),CX7)</f>
        <v>98.18</v>
      </c>
      <c r="CY6" s="35">
        <f t="shared" ref="CY6:DG6" si="11">IF(CY7="",NA(),CY7)</f>
        <v>98.33</v>
      </c>
      <c r="CZ6" s="35">
        <f t="shared" si="11"/>
        <v>98.47</v>
      </c>
      <c r="DA6" s="35">
        <f t="shared" si="11"/>
        <v>98.7</v>
      </c>
      <c r="DB6" s="35">
        <f t="shared" si="11"/>
        <v>98.83</v>
      </c>
      <c r="DC6" s="35">
        <f t="shared" si="11"/>
        <v>90.76</v>
      </c>
      <c r="DD6" s="35">
        <f t="shared" si="11"/>
        <v>91.47</v>
      </c>
      <c r="DE6" s="35">
        <f t="shared" si="11"/>
        <v>89.96</v>
      </c>
      <c r="DF6" s="35">
        <f t="shared" si="11"/>
        <v>96.19</v>
      </c>
      <c r="DG6" s="35">
        <f t="shared" si="11"/>
        <v>96.4</v>
      </c>
      <c r="DH6" s="34" t="str">
        <f>IF(DH7="","",IF(DH7="-","【-】","【"&amp;SUBSTITUTE(TEXT(DH7,"#,##0.00"),"-","△")&amp;"】"))</f>
        <v>【95.06】</v>
      </c>
      <c r="DI6" s="35">
        <f>IF(DI7="",NA(),DI7)</f>
        <v>7.04</v>
      </c>
      <c r="DJ6" s="35">
        <f t="shared" ref="DJ6:DR6" si="12">IF(DJ7="",NA(),DJ7)</f>
        <v>16.399999999999999</v>
      </c>
      <c r="DK6" s="35">
        <f t="shared" si="12"/>
        <v>18.87</v>
      </c>
      <c r="DL6" s="35">
        <f t="shared" si="12"/>
        <v>21.48</v>
      </c>
      <c r="DM6" s="35">
        <f t="shared" si="12"/>
        <v>23.84</v>
      </c>
      <c r="DN6" s="35">
        <f t="shared" si="12"/>
        <v>9.02</v>
      </c>
      <c r="DO6" s="35">
        <f t="shared" si="12"/>
        <v>16.100000000000001</v>
      </c>
      <c r="DP6" s="35">
        <f t="shared" si="12"/>
        <v>18.43</v>
      </c>
      <c r="DQ6" s="34" t="e">
        <f t="shared" si="12"/>
        <v>#N/A</v>
      </c>
      <c r="DR6" s="35">
        <f t="shared" si="12"/>
        <v>7.78</v>
      </c>
      <c r="DS6" s="34" t="str">
        <f>IF(DS7="","",IF(DS7="-","【-】","【"&amp;SUBSTITUTE(TEXT(DS7,"#,##0.00"),"-","△")&amp;"】"))</f>
        <v>【38.13】</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t="e">
        <f t="shared" si="13"/>
        <v>#N/A</v>
      </c>
      <c r="EC6" s="35">
        <f t="shared" si="13"/>
        <v>0.12</v>
      </c>
      <c r="ED6" s="34" t="str">
        <f>IF(ED7="","",IF(ED7="-","【-】","【"&amp;SUBSTITUTE(TEXT(ED7,"#,##0.00"),"-","△")&amp;"】"))</f>
        <v>【5.37】</v>
      </c>
      <c r="EE6" s="34">
        <f>IF(EE7="",NA(),EE7)</f>
        <v>0</v>
      </c>
      <c r="EF6" s="34">
        <f t="shared" ref="EF6:EN6" si="14">IF(EF7="",NA(),EF7)</f>
        <v>0</v>
      </c>
      <c r="EG6" s="34">
        <f t="shared" si="14"/>
        <v>0</v>
      </c>
      <c r="EH6" s="34">
        <f t="shared" si="14"/>
        <v>0</v>
      </c>
      <c r="EI6" s="34">
        <f t="shared" si="14"/>
        <v>0</v>
      </c>
      <c r="EJ6" s="34">
        <f t="shared" si="14"/>
        <v>0</v>
      </c>
      <c r="EK6" s="34">
        <f t="shared" si="14"/>
        <v>0</v>
      </c>
      <c r="EL6" s="35">
        <f t="shared" si="14"/>
        <v>0.04</v>
      </c>
      <c r="EM6" s="35">
        <f t="shared" si="14"/>
        <v>4.88</v>
      </c>
      <c r="EN6" s="35">
        <f t="shared" si="14"/>
        <v>0.2</v>
      </c>
      <c r="EO6" s="34" t="str">
        <f>IF(EO7="","",IF(EO7="-","【-】","【"&amp;SUBSTITUTE(TEXT(EO7,"#,##0.00"),"-","△")&amp;"】"))</f>
        <v>【0.23】</v>
      </c>
    </row>
    <row r="7" spans="1:148" s="36" customFormat="1" x14ac:dyDescent="0.15">
      <c r="A7" s="28"/>
      <c r="B7" s="37">
        <v>2017</v>
      </c>
      <c r="C7" s="37">
        <v>272299</v>
      </c>
      <c r="D7" s="37">
        <v>46</v>
      </c>
      <c r="E7" s="37">
        <v>17</v>
      </c>
      <c r="F7" s="37">
        <v>1</v>
      </c>
      <c r="G7" s="37">
        <v>0</v>
      </c>
      <c r="H7" s="37" t="s">
        <v>108</v>
      </c>
      <c r="I7" s="37" t="s">
        <v>109</v>
      </c>
      <c r="J7" s="37" t="s">
        <v>110</v>
      </c>
      <c r="K7" s="37" t="s">
        <v>111</v>
      </c>
      <c r="L7" s="37" t="s">
        <v>112</v>
      </c>
      <c r="M7" s="37" t="s">
        <v>113</v>
      </c>
      <c r="N7" s="38" t="s">
        <v>114</v>
      </c>
      <c r="O7" s="38">
        <v>51.73</v>
      </c>
      <c r="P7" s="38">
        <v>97.84</v>
      </c>
      <c r="Q7" s="38">
        <v>69.42</v>
      </c>
      <c r="R7" s="38">
        <v>2166</v>
      </c>
      <c r="S7" s="38">
        <v>55794</v>
      </c>
      <c r="T7" s="38">
        <v>18.690000000000001</v>
      </c>
      <c r="U7" s="38">
        <v>2985.23</v>
      </c>
      <c r="V7" s="38">
        <v>54557</v>
      </c>
      <c r="W7" s="38">
        <v>5.95</v>
      </c>
      <c r="X7" s="38">
        <v>9169.24</v>
      </c>
      <c r="Y7" s="38">
        <v>106.57</v>
      </c>
      <c r="Z7" s="38">
        <v>105.08</v>
      </c>
      <c r="AA7" s="38">
        <v>105.58</v>
      </c>
      <c r="AB7" s="38">
        <v>107.07</v>
      </c>
      <c r="AC7" s="38">
        <v>106.01</v>
      </c>
      <c r="AD7" s="38">
        <v>95.42</v>
      </c>
      <c r="AE7" s="38">
        <v>101.7</v>
      </c>
      <c r="AF7" s="38">
        <v>105.33</v>
      </c>
      <c r="AG7" s="38"/>
      <c r="AH7" s="38">
        <v>103.88</v>
      </c>
      <c r="AI7" s="38">
        <v>108.8</v>
      </c>
      <c r="AJ7" s="38">
        <v>0</v>
      </c>
      <c r="AK7" s="38">
        <v>0</v>
      </c>
      <c r="AL7" s="38">
        <v>0</v>
      </c>
      <c r="AM7" s="38">
        <v>0</v>
      </c>
      <c r="AN7" s="38">
        <v>0</v>
      </c>
      <c r="AO7" s="38">
        <v>79.23</v>
      </c>
      <c r="AP7" s="38">
        <v>39.94</v>
      </c>
      <c r="AQ7" s="38">
        <v>34.74</v>
      </c>
      <c r="AR7" s="38"/>
      <c r="AS7" s="38">
        <v>0</v>
      </c>
      <c r="AT7" s="38">
        <v>4.2699999999999996</v>
      </c>
      <c r="AU7" s="38">
        <v>295.92</v>
      </c>
      <c r="AV7" s="38">
        <v>23.33</v>
      </c>
      <c r="AW7" s="38">
        <v>17.43</v>
      </c>
      <c r="AX7" s="38">
        <v>26.32</v>
      </c>
      <c r="AY7" s="38">
        <v>28.86</v>
      </c>
      <c r="AZ7" s="38">
        <v>39.53</v>
      </c>
      <c r="BA7" s="38">
        <v>11.91</v>
      </c>
      <c r="BB7" s="38">
        <v>11.54</v>
      </c>
      <c r="BC7" s="38"/>
      <c r="BD7" s="38">
        <v>30.13</v>
      </c>
      <c r="BE7" s="38">
        <v>66.41</v>
      </c>
      <c r="BF7" s="38">
        <v>862.3</v>
      </c>
      <c r="BG7" s="38">
        <v>854.04</v>
      </c>
      <c r="BH7" s="38">
        <v>999.83</v>
      </c>
      <c r="BI7" s="38">
        <v>964.68</v>
      </c>
      <c r="BJ7" s="38">
        <v>971.51</v>
      </c>
      <c r="BK7" s="38">
        <v>1252.27</v>
      </c>
      <c r="BL7" s="38">
        <v>1186.53</v>
      </c>
      <c r="BM7" s="38">
        <v>1378.57</v>
      </c>
      <c r="BN7" s="38">
        <v>786.46</v>
      </c>
      <c r="BO7" s="38">
        <v>707.12</v>
      </c>
      <c r="BP7" s="38">
        <v>707.33</v>
      </c>
      <c r="BQ7" s="38">
        <v>107.31</v>
      </c>
      <c r="BR7" s="38">
        <v>108.16</v>
      </c>
      <c r="BS7" s="38">
        <v>107.86</v>
      </c>
      <c r="BT7" s="38">
        <v>113.21</v>
      </c>
      <c r="BU7" s="38">
        <v>114.76</v>
      </c>
      <c r="BV7" s="38">
        <v>79.45</v>
      </c>
      <c r="BW7" s="38">
        <v>86.66</v>
      </c>
      <c r="BX7" s="38">
        <v>89.95</v>
      </c>
      <c r="BY7" s="38">
        <v>84.89</v>
      </c>
      <c r="BZ7" s="38">
        <v>93.62</v>
      </c>
      <c r="CA7" s="38">
        <v>101.26</v>
      </c>
      <c r="CB7" s="38">
        <v>113.58</v>
      </c>
      <c r="CC7" s="38">
        <v>112.96</v>
      </c>
      <c r="CD7" s="38">
        <v>114.69</v>
      </c>
      <c r="CE7" s="38">
        <v>111.15</v>
      </c>
      <c r="CF7" s="38">
        <v>109.47</v>
      </c>
      <c r="CG7" s="38">
        <v>162.63</v>
      </c>
      <c r="CH7" s="38">
        <v>151.65</v>
      </c>
      <c r="CI7" s="38">
        <v>150.88</v>
      </c>
      <c r="CJ7" s="38">
        <v>146.26</v>
      </c>
      <c r="CK7" s="38">
        <v>136.47</v>
      </c>
      <c r="CL7" s="38">
        <v>136.38999999999999</v>
      </c>
      <c r="CM7" s="38">
        <v>327.55</v>
      </c>
      <c r="CN7" s="38">
        <v>323.89</v>
      </c>
      <c r="CO7" s="38">
        <v>335.11</v>
      </c>
      <c r="CP7" s="38">
        <v>329.38</v>
      </c>
      <c r="CQ7" s="38">
        <v>44</v>
      </c>
      <c r="CR7" s="38" t="s">
        <v>114</v>
      </c>
      <c r="CS7" s="38" t="s">
        <v>114</v>
      </c>
      <c r="CT7" s="38" t="s">
        <v>114</v>
      </c>
      <c r="CU7" s="38">
        <v>80.16</v>
      </c>
      <c r="CV7" s="38">
        <v>73.599999999999994</v>
      </c>
      <c r="CW7" s="38">
        <v>60.13</v>
      </c>
      <c r="CX7" s="38">
        <v>98.18</v>
      </c>
      <c r="CY7" s="38">
        <v>98.33</v>
      </c>
      <c r="CZ7" s="38">
        <v>98.47</v>
      </c>
      <c r="DA7" s="38">
        <v>98.7</v>
      </c>
      <c r="DB7" s="38">
        <v>98.83</v>
      </c>
      <c r="DC7" s="38">
        <v>90.76</v>
      </c>
      <c r="DD7" s="38">
        <v>91.47</v>
      </c>
      <c r="DE7" s="38">
        <v>89.96</v>
      </c>
      <c r="DF7" s="38">
        <v>96.19</v>
      </c>
      <c r="DG7" s="38">
        <v>96.4</v>
      </c>
      <c r="DH7" s="38">
        <v>95.06</v>
      </c>
      <c r="DI7" s="38">
        <v>7.04</v>
      </c>
      <c r="DJ7" s="38">
        <v>16.399999999999999</v>
      </c>
      <c r="DK7" s="38">
        <v>18.87</v>
      </c>
      <c r="DL7" s="38">
        <v>21.48</v>
      </c>
      <c r="DM7" s="38">
        <v>23.84</v>
      </c>
      <c r="DN7" s="38">
        <v>9.02</v>
      </c>
      <c r="DO7" s="38">
        <v>16.100000000000001</v>
      </c>
      <c r="DP7" s="38">
        <v>18.43</v>
      </c>
      <c r="DQ7" s="38"/>
      <c r="DR7" s="38">
        <v>7.78</v>
      </c>
      <c r="DS7" s="38">
        <v>38.130000000000003</v>
      </c>
      <c r="DT7" s="38">
        <v>0</v>
      </c>
      <c r="DU7" s="38">
        <v>0</v>
      </c>
      <c r="DV7" s="38">
        <v>0</v>
      </c>
      <c r="DW7" s="38">
        <v>0</v>
      </c>
      <c r="DX7" s="38">
        <v>0</v>
      </c>
      <c r="DY7" s="38">
        <v>0</v>
      </c>
      <c r="DZ7" s="38">
        <v>0</v>
      </c>
      <c r="EA7" s="38">
        <v>0</v>
      </c>
      <c r="EB7" s="38"/>
      <c r="EC7" s="38">
        <v>0.12</v>
      </c>
      <c r="ED7" s="38">
        <v>5.37</v>
      </c>
      <c r="EE7" s="38">
        <v>0</v>
      </c>
      <c r="EF7" s="38">
        <v>0</v>
      </c>
      <c r="EG7" s="38">
        <v>0</v>
      </c>
      <c r="EH7" s="38">
        <v>0</v>
      </c>
      <c r="EI7" s="38">
        <v>0</v>
      </c>
      <c r="EJ7" s="38">
        <v>0</v>
      </c>
      <c r="EK7" s="38">
        <v>0</v>
      </c>
      <c r="EL7" s="38">
        <v>0.04</v>
      </c>
      <c r="EM7" s="38">
        <v>4.88</v>
      </c>
      <c r="EN7" s="38">
        <v>0.2</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ugk2501</dc:creator>
  <cp:lastModifiedBy>gk2404</cp:lastModifiedBy>
  <dcterms:created xsi:type="dcterms:W3CDTF">2019-02-25T05:23:29Z</dcterms:created>
  <dcterms:modified xsi:type="dcterms:W3CDTF">2019-03-04T07:35:00Z</dcterms:modified>
</cp:coreProperties>
</file>