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20505" windowHeight="4065" activeTab="0"/>
  </bookViews>
  <sheets>
    <sheet name="Sheet3" sheetId="1" r:id="rId1"/>
  </sheets>
  <definedNames>
    <definedName name="_xlnm.Print_Area" localSheetId="0">'Sheet3'!$A$1:$H$34</definedName>
  </definedNames>
  <calcPr fullCalcOnLoad="1"/>
</workbook>
</file>

<file path=xl/sharedStrings.xml><?xml version="1.0" encoding="utf-8"?>
<sst xmlns="http://schemas.openxmlformats.org/spreadsheetml/2006/main" count="40" uniqueCount="27">
  <si>
    <t>（算式）</t>
  </si>
  <si>
    <t>（説明）</t>
  </si>
  <si>
    <t>＝</t>
  </si>
  <si>
    <t>資金不足比率</t>
  </si>
  <si>
    <t>資金の不足額</t>
  </si>
  <si>
    <t>事業の規模</t>
  </si>
  <si>
    <t>流動負債の額 a</t>
  </si>
  <si>
    <t>流動資産の額 b</t>
  </si>
  <si>
    <t>営業収益の額 c</t>
  </si>
  <si>
    <t>受託工事収益の額 d</t>
  </si>
  <si>
    <t>１　水道事業会計</t>
  </si>
  <si>
    <t>（単位：千円）</t>
  </si>
  <si>
    <t>経営健全化基準（％）</t>
  </si>
  <si>
    <t>資金不足比率計算書</t>
  </si>
  <si>
    <t>２　下水道事業会計</t>
  </si>
  <si>
    <t>差 　引（b-a）</t>
  </si>
  <si>
    <t>差　 引（c-d）</t>
  </si>
  <si>
    <t>H27年度
①</t>
  </si>
  <si>
    <t>H28年度
②</t>
  </si>
  <si>
    <t>増減
（②-①）</t>
  </si>
  <si>
    <t xml:space="preserve"> 資金の不足額</t>
  </si>
  <si>
    <t>資金不足比率（％）</t>
  </si>
  <si>
    <t>備考</t>
  </si>
  <si>
    <t>　1　資金に剰余金が発生している場合は、「資金の不足額」の「差引き」欄は負の値となります。
    （「増減」の欄を除く）</t>
  </si>
  <si>
    <t>　2　事業の規模は、地方公共団体の財政の健全化に関する法律施行令第１７条第１号の規定に基づき
    算定しています。</t>
  </si>
  <si>
    <t>　1　資金に剰余金が発生している場合は、「資金の不足額」の「差引き」欄は負の値となります。
　　（「増減」の欄を除く）</t>
  </si>
  <si>
    <t>　2　事業の規模は、地方公共団体の財政の健全化に関する法律施行令第１７条第１号の規定に基づき
　　算定しています。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</si>
</sst>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0_ "/>
    <numFmt numFmtId="180" formatCode="0.000_ "/>
    <numFmt numFmtId="181" formatCode="0.00000_ "/>
    <numFmt numFmtId="182" formatCode="0.00000000_ "/>
    <numFmt numFmtId="183" formatCode="0.0000000_ "/>
    <numFmt numFmtId="184" formatCode="0.000000_ 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_ "/>
    <numFmt numFmtId="193" formatCode="#,##0.000_ "/>
    <numFmt numFmtId="194" formatCode="#,##0.00_ "/>
    <numFmt numFmtId="195" formatCode="#,##0.0_ "/>
  </numFmts>
  <fonts count="44">
    <font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 wrapText="1"/>
    </xf>
    <xf numFmtId="38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2" fontId="2" fillId="0" borderId="10" xfId="48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92" fontId="3" fillId="0" borderId="11" xfId="48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vertical="center"/>
    </xf>
    <xf numFmtId="195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2" fontId="2" fillId="0" borderId="12" xfId="48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38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/>
    </xf>
    <xf numFmtId="195" fontId="2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PageLayoutView="0" workbookViewId="0" topLeftCell="A1">
      <selection activeCell="F2" sqref="F2"/>
    </sheetView>
  </sheetViews>
  <sheetFormatPr defaultColWidth="8.796875" defaultRowHeight="15"/>
  <cols>
    <col min="1" max="2" width="7.3984375" style="0" customWidth="1"/>
    <col min="3" max="3" width="38.5" style="0" customWidth="1"/>
    <col min="4" max="4" width="6.5" style="0" customWidth="1"/>
    <col min="5" max="5" width="32.09765625" style="0" customWidth="1"/>
    <col min="6" max="7" width="26.09765625" style="0" customWidth="1"/>
    <col min="8" max="8" width="21" style="0" customWidth="1"/>
    <col min="9" max="9" width="3.5" style="0" customWidth="1"/>
    <col min="10" max="10" width="1.203125" style="0" customWidth="1"/>
  </cols>
  <sheetData>
    <row r="1" spans="1:9" ht="35.25" customHeight="1">
      <c r="A1" s="9"/>
      <c r="B1" s="9" t="s">
        <v>13</v>
      </c>
      <c r="H1" s="45"/>
      <c r="I1" s="46"/>
    </row>
    <row r="2" ht="35.25" customHeight="1"/>
    <row r="3" spans="1:9" ht="33.75" customHeight="1">
      <c r="A3" s="1"/>
      <c r="B3" s="8" t="s">
        <v>0</v>
      </c>
      <c r="C3" s="2"/>
      <c r="D3" s="2"/>
      <c r="E3" s="12"/>
      <c r="F3" s="1"/>
      <c r="G3" s="1"/>
      <c r="H3" s="1"/>
      <c r="I3" s="1"/>
    </row>
    <row r="4" spans="1:9" ht="39.75" customHeight="1">
      <c r="A4" s="1"/>
      <c r="B4" s="1"/>
      <c r="C4" s="34" t="s">
        <v>3</v>
      </c>
      <c r="D4" s="36" t="s">
        <v>2</v>
      </c>
      <c r="E4" s="30" t="s">
        <v>4</v>
      </c>
      <c r="F4" s="31"/>
      <c r="G4" s="11"/>
      <c r="H4" s="6"/>
      <c r="I4" s="1"/>
    </row>
    <row r="5" spans="1:9" ht="39.75" customHeight="1">
      <c r="A5" s="1"/>
      <c r="B5" s="1"/>
      <c r="C5" s="35"/>
      <c r="D5" s="37"/>
      <c r="E5" s="32" t="s">
        <v>5</v>
      </c>
      <c r="F5" s="33"/>
      <c r="G5" s="11"/>
      <c r="H5" s="13"/>
      <c r="I5" s="1"/>
    </row>
    <row r="6" spans="1:9" ht="39.75" customHeight="1">
      <c r="A6" s="1"/>
      <c r="B6" s="8"/>
      <c r="C6" s="4"/>
      <c r="D6" s="1"/>
      <c r="E6" s="1"/>
      <c r="F6" s="1"/>
      <c r="G6" s="1"/>
      <c r="H6" s="5"/>
      <c r="I6" s="1"/>
    </row>
    <row r="7" spans="1:9" ht="39.75" customHeight="1">
      <c r="A7" s="1"/>
      <c r="B7" s="39" t="s">
        <v>1</v>
      </c>
      <c r="C7" s="40"/>
      <c r="D7" s="1"/>
      <c r="E7" s="1"/>
      <c r="F7" s="1"/>
      <c r="G7" s="1"/>
      <c r="H7" s="5" t="s">
        <v>11</v>
      </c>
      <c r="I7" s="1"/>
    </row>
    <row r="8" spans="1:9" ht="60" customHeight="1">
      <c r="A8" s="1"/>
      <c r="C8" s="16" t="s">
        <v>10</v>
      </c>
      <c r="D8" s="10"/>
      <c r="E8" s="10"/>
      <c r="F8" s="17" t="s">
        <v>17</v>
      </c>
      <c r="G8" s="26" t="s">
        <v>18</v>
      </c>
      <c r="H8" s="20" t="s">
        <v>19</v>
      </c>
      <c r="I8" s="1"/>
    </row>
    <row r="9" spans="1:9" ht="39.75" customHeight="1">
      <c r="A9" s="7"/>
      <c r="B9" s="10"/>
      <c r="C9" s="47" t="s">
        <v>20</v>
      </c>
      <c r="D9" s="48"/>
      <c r="E9" s="23" t="s">
        <v>6</v>
      </c>
      <c r="F9" s="18">
        <v>338538</v>
      </c>
      <c r="G9" s="24">
        <v>269154</v>
      </c>
      <c r="H9" s="21">
        <f>+G9-F9</f>
        <v>-69384</v>
      </c>
      <c r="I9" s="1"/>
    </row>
    <row r="10" spans="1:9" ht="39.75" customHeight="1">
      <c r="A10" s="7"/>
      <c r="B10" s="10"/>
      <c r="C10" s="49"/>
      <c r="D10" s="50"/>
      <c r="E10" s="23" t="s">
        <v>7</v>
      </c>
      <c r="F10" s="18">
        <v>1129204</v>
      </c>
      <c r="G10" s="24">
        <v>957878</v>
      </c>
      <c r="H10" s="21">
        <f aca="true" t="shared" si="0" ref="H10:H15">+G10-F10</f>
        <v>-171326</v>
      </c>
      <c r="I10" s="1"/>
    </row>
    <row r="11" spans="1:9" ht="39.75" customHeight="1">
      <c r="A11" s="1"/>
      <c r="B11" s="15"/>
      <c r="C11" s="51"/>
      <c r="D11" s="52"/>
      <c r="E11" s="23" t="s">
        <v>15</v>
      </c>
      <c r="F11" s="18">
        <f>+F10-F9</f>
        <v>790666</v>
      </c>
      <c r="G11" s="24">
        <f>+G10-G9</f>
        <v>688724</v>
      </c>
      <c r="H11" s="21">
        <f t="shared" si="0"/>
        <v>-101942</v>
      </c>
      <c r="I11" s="1"/>
    </row>
    <row r="12" spans="1:9" ht="39.75" customHeight="1">
      <c r="A12" s="7"/>
      <c r="B12" s="10"/>
      <c r="C12" s="41" t="s">
        <v>5</v>
      </c>
      <c r="D12" s="42"/>
      <c r="E12" s="23" t="s">
        <v>8</v>
      </c>
      <c r="F12" s="18">
        <v>1074567</v>
      </c>
      <c r="G12" s="24">
        <v>1127036</v>
      </c>
      <c r="H12" s="21">
        <f t="shared" si="0"/>
        <v>52469</v>
      </c>
      <c r="I12" s="1"/>
    </row>
    <row r="13" spans="1:9" ht="39.75" customHeight="1">
      <c r="A13" s="1"/>
      <c r="B13" s="10"/>
      <c r="C13" s="42"/>
      <c r="D13" s="42"/>
      <c r="E13" s="23" t="s">
        <v>9</v>
      </c>
      <c r="F13" s="18">
        <v>1296</v>
      </c>
      <c r="G13" s="24">
        <v>1559</v>
      </c>
      <c r="H13" s="21">
        <f t="shared" si="0"/>
        <v>263</v>
      </c>
      <c r="I13" s="1"/>
    </row>
    <row r="14" spans="1:9" ht="39.75" customHeight="1">
      <c r="A14" s="2"/>
      <c r="B14" s="3"/>
      <c r="C14" s="42"/>
      <c r="D14" s="42"/>
      <c r="E14" s="23" t="s">
        <v>16</v>
      </c>
      <c r="F14" s="18">
        <f>+F12-F13</f>
        <v>1073271</v>
      </c>
      <c r="G14" s="24">
        <f>+G12-G13</f>
        <v>1125477</v>
      </c>
      <c r="H14" s="21">
        <f t="shared" si="0"/>
        <v>52206</v>
      </c>
      <c r="I14" s="1"/>
    </row>
    <row r="15" spans="1:9" ht="39.75" customHeight="1">
      <c r="A15" s="14"/>
      <c r="B15" s="14"/>
      <c r="C15" s="27" t="s">
        <v>21</v>
      </c>
      <c r="D15" s="28"/>
      <c r="E15" s="29"/>
      <c r="F15" s="19">
        <f>ROUND(-1*F11/F14,3)*100</f>
        <v>-73.7</v>
      </c>
      <c r="G15" s="25">
        <f>ROUND(-1*G11/G14,3)*100</f>
        <v>-61.199999999999996</v>
      </c>
      <c r="H15" s="22">
        <f t="shared" si="0"/>
        <v>12.500000000000007</v>
      </c>
      <c r="I15" s="1"/>
    </row>
    <row r="16" spans="1:9" ht="39.75" customHeight="1">
      <c r="A16" s="14"/>
      <c r="B16" s="14"/>
      <c r="C16" s="43" t="s">
        <v>12</v>
      </c>
      <c r="D16" s="44"/>
      <c r="E16" s="44"/>
      <c r="F16" s="19">
        <v>20</v>
      </c>
      <c r="G16" s="25">
        <v>20</v>
      </c>
      <c r="H16" s="54"/>
      <c r="I16" s="1"/>
    </row>
    <row r="17" ht="34.5" customHeight="1">
      <c r="C17" s="53" t="s">
        <v>22</v>
      </c>
    </row>
    <row r="18" spans="3:8" ht="51" customHeight="1">
      <c r="C18" s="38" t="s">
        <v>23</v>
      </c>
      <c r="D18" s="38"/>
      <c r="E18" s="38"/>
      <c r="F18" s="38"/>
      <c r="G18" s="38"/>
      <c r="H18" s="38"/>
    </row>
    <row r="19" spans="3:8" ht="51.75" customHeight="1">
      <c r="C19" s="38" t="s">
        <v>24</v>
      </c>
      <c r="D19" s="38"/>
      <c r="E19" s="38"/>
      <c r="F19" s="38"/>
      <c r="G19" s="38"/>
      <c r="H19" s="38"/>
    </row>
    <row r="20" spans="3:8" ht="39.75" customHeight="1">
      <c r="C20" s="38"/>
      <c r="D20" s="38"/>
      <c r="E20" s="38"/>
      <c r="F20" s="38"/>
      <c r="G20" s="38"/>
      <c r="H20" s="38"/>
    </row>
    <row r="21" spans="6:8" ht="34.5" customHeight="1">
      <c r="F21" s="1"/>
      <c r="G21" s="1"/>
      <c r="H21" s="5" t="s">
        <v>11</v>
      </c>
    </row>
    <row r="22" spans="3:8" ht="60" customHeight="1">
      <c r="C22" s="16" t="s">
        <v>14</v>
      </c>
      <c r="F22" s="17" t="str">
        <f>F8</f>
        <v>H27年度
①</v>
      </c>
      <c r="G22" s="26" t="str">
        <f>G8</f>
        <v>H28年度
②</v>
      </c>
      <c r="H22" s="20" t="str">
        <f>+H8</f>
        <v>増減
（②-①）</v>
      </c>
    </row>
    <row r="23" spans="3:8" ht="39.75" customHeight="1">
      <c r="C23" s="47" t="s">
        <v>4</v>
      </c>
      <c r="D23" s="48"/>
      <c r="E23" s="17" t="s">
        <v>6</v>
      </c>
      <c r="F23" s="18">
        <v>203777</v>
      </c>
      <c r="G23" s="24">
        <v>220607</v>
      </c>
      <c r="H23" s="21">
        <f aca="true" t="shared" si="1" ref="H23:H29">+G23-F23</f>
        <v>16830</v>
      </c>
    </row>
    <row r="24" spans="3:8" ht="39.75" customHeight="1">
      <c r="C24" s="49"/>
      <c r="D24" s="50"/>
      <c r="E24" s="17" t="s">
        <v>7</v>
      </c>
      <c r="F24" s="18">
        <v>305529</v>
      </c>
      <c r="G24" s="24">
        <v>364247</v>
      </c>
      <c r="H24" s="21">
        <f t="shared" si="1"/>
        <v>58718</v>
      </c>
    </row>
    <row r="25" spans="3:8" ht="39.75" customHeight="1">
      <c r="C25" s="51"/>
      <c r="D25" s="52"/>
      <c r="E25" s="23" t="s">
        <v>15</v>
      </c>
      <c r="F25" s="18">
        <f>+F24-F23</f>
        <v>101752</v>
      </c>
      <c r="G25" s="24">
        <f>+G24-G23</f>
        <v>143640</v>
      </c>
      <c r="H25" s="21">
        <f t="shared" si="1"/>
        <v>41888</v>
      </c>
    </row>
    <row r="26" spans="3:8" ht="39.75" customHeight="1">
      <c r="C26" s="41" t="s">
        <v>5</v>
      </c>
      <c r="D26" s="41"/>
      <c r="E26" s="23" t="s">
        <v>8</v>
      </c>
      <c r="F26" s="18">
        <v>1204213</v>
      </c>
      <c r="G26" s="24">
        <v>1207655</v>
      </c>
      <c r="H26" s="21">
        <f t="shared" si="1"/>
        <v>3442</v>
      </c>
    </row>
    <row r="27" spans="3:8" ht="39.75" customHeight="1">
      <c r="C27" s="41"/>
      <c r="D27" s="41"/>
      <c r="E27" s="23" t="s">
        <v>9</v>
      </c>
      <c r="F27" s="18">
        <v>0</v>
      </c>
      <c r="G27" s="24">
        <v>0</v>
      </c>
      <c r="H27" s="21">
        <f t="shared" si="1"/>
        <v>0</v>
      </c>
    </row>
    <row r="28" spans="3:8" ht="39.75" customHeight="1">
      <c r="C28" s="41"/>
      <c r="D28" s="41"/>
      <c r="E28" s="23" t="s">
        <v>16</v>
      </c>
      <c r="F28" s="18">
        <f>+F26-F27</f>
        <v>1204213</v>
      </c>
      <c r="G28" s="24">
        <f>+G26-G27</f>
        <v>1207655</v>
      </c>
      <c r="H28" s="21">
        <f t="shared" si="1"/>
        <v>3442</v>
      </c>
    </row>
    <row r="29" spans="3:8" ht="39.75" customHeight="1">
      <c r="C29" s="27" t="s">
        <v>21</v>
      </c>
      <c r="D29" s="28"/>
      <c r="E29" s="29"/>
      <c r="F29" s="19">
        <f>ROUND(-1*F25/F28,3)*100</f>
        <v>-8.4</v>
      </c>
      <c r="G29" s="25">
        <f>ROUND(-1*G25/G28,3)*100</f>
        <v>-11.899999999999999</v>
      </c>
      <c r="H29" s="22">
        <f t="shared" si="1"/>
        <v>-3.4999999999999982</v>
      </c>
    </row>
    <row r="30" spans="3:8" ht="39.75" customHeight="1">
      <c r="C30" s="43" t="s">
        <v>12</v>
      </c>
      <c r="D30" s="44"/>
      <c r="E30" s="44"/>
      <c r="F30" s="19">
        <v>20</v>
      </c>
      <c r="G30" s="25">
        <v>20</v>
      </c>
      <c r="H30" s="54"/>
    </row>
    <row r="31" ht="36.75" customHeight="1">
      <c r="C31" s="53" t="s">
        <v>22</v>
      </c>
    </row>
    <row r="32" spans="3:8" ht="51.75" customHeight="1">
      <c r="C32" s="38" t="s">
        <v>25</v>
      </c>
      <c r="D32" s="38"/>
      <c r="E32" s="38"/>
      <c r="F32" s="38"/>
      <c r="G32" s="38"/>
      <c r="H32" s="38"/>
    </row>
    <row r="33" spans="3:8" ht="51.75" customHeight="1">
      <c r="C33" s="38" t="s">
        <v>26</v>
      </c>
      <c r="D33" s="38"/>
      <c r="E33" s="38"/>
      <c r="F33" s="38"/>
      <c r="G33" s="38"/>
      <c r="H33" s="38"/>
    </row>
    <row r="34" spans="3:8" ht="51.75" customHeight="1">
      <c r="C34" s="38"/>
      <c r="D34" s="38"/>
      <c r="E34" s="38"/>
      <c r="F34" s="38"/>
      <c r="G34" s="38"/>
      <c r="H34" s="38"/>
    </row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</sheetData>
  <sheetProtection/>
  <mergeCells count="19">
    <mergeCell ref="C32:H32"/>
    <mergeCell ref="C33:H33"/>
    <mergeCell ref="C12:D14"/>
    <mergeCell ref="C26:D28"/>
    <mergeCell ref="C34:H34"/>
    <mergeCell ref="C16:E16"/>
    <mergeCell ref="C30:E30"/>
    <mergeCell ref="C29:E29"/>
    <mergeCell ref="C18:H18"/>
    <mergeCell ref="C19:H19"/>
    <mergeCell ref="C15:E15"/>
    <mergeCell ref="C23:D25"/>
    <mergeCell ref="E4:F4"/>
    <mergeCell ref="E5:F5"/>
    <mergeCell ref="C4:C5"/>
    <mergeCell ref="D4:D5"/>
    <mergeCell ref="C20:H20"/>
    <mergeCell ref="B7:C7"/>
    <mergeCell ref="C9:D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</dc:creator>
  <cp:keywords/>
  <dc:description/>
  <cp:lastModifiedBy> </cp:lastModifiedBy>
  <cp:lastPrinted>2013-07-26T00:06:29Z</cp:lastPrinted>
  <dcterms:created xsi:type="dcterms:W3CDTF">2008-08-22T06:11:17Z</dcterms:created>
  <dcterms:modified xsi:type="dcterms:W3CDTF">2017-08-14T01:16:49Z</dcterms:modified>
  <cp:category/>
  <cp:version/>
  <cp:contentType/>
  <cp:contentStatus/>
</cp:coreProperties>
</file>