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G0000sv0ns101\d11757$\doc\財政\04公営企業\01.決算統計\R6年度（R5決算）\22_経営比較分析表\07_アップロード\02_アップロードデータ（分析表）\01-2_アップ前準備\"/>
    </mc:Choice>
  </mc:AlternateContent>
  <xr:revisionPtr revIDLastSave="0" documentId="13_ncr:1_{61F63AF2-B622-48DB-85EC-DCEDC4C527D2}" xr6:coauthVersionLast="47" xr6:coauthVersionMax="47" xr10:uidLastSave="{00000000-0000-0000-0000-000000000000}"/>
  <workbookProtection workbookAlgorithmName="SHA-512" workbookHashValue="5jPya0PBNQDTIQF89+cH4CSg2aQnLLzYWGYMnh8sYyFZKfx4YclupOWVtvJZSYdafDkzQOitlrsgefKySafqpA==" workbookSaltValue="KoIvDo3+CCtcEaPMErXEuA==" workbookSpinCount="100000" lockStructure="1"/>
  <bookViews>
    <workbookView xWindow="9276" yWindow="696" windowWidth="13764" windowHeight="13248"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BB10" i="4" s="1"/>
  <c r="W6" i="5"/>
  <c r="V6" i="5"/>
  <c r="AL10" i="4" s="1"/>
  <c r="U6" i="5"/>
  <c r="BB8" i="4" s="1"/>
  <c r="T6" i="5"/>
  <c r="AT8" i="4" s="1"/>
  <c r="S6" i="5"/>
  <c r="AL8" i="4" s="1"/>
  <c r="R6" i="5"/>
  <c r="AD10" i="4" s="1"/>
  <c r="Q6" i="5"/>
  <c r="W10" i="4" s="1"/>
  <c r="P6" i="5"/>
  <c r="P10" i="4" s="1"/>
  <c r="O6" i="5"/>
  <c r="N6" i="5"/>
  <c r="B10" i="4" s="1"/>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85" i="4"/>
  <c r="I85" i="4"/>
  <c r="G85" i="4"/>
  <c r="F85" i="4"/>
  <c r="AT10" i="4"/>
  <c r="I10" i="4"/>
  <c r="I8" i="4"/>
</calcChain>
</file>

<file path=xl/sharedStrings.xml><?xml version="1.0" encoding="utf-8"?>
<sst xmlns="http://schemas.openxmlformats.org/spreadsheetml/2006/main" count="234" uniqueCount="116">
  <si>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</si>
  <si>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</si>
  <si>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</si>
  <si>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</si>
  <si>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</si>
  <si>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</si>
  <si>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</si>
  <si>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</si>
  <si>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</si>
  <si>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</si>
  <si>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</si>
  <si>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</si>
  <si>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</si>
  <si>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</si>
  <si>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</si>
  <si>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</si>
  <si>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</si>
  <si>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</si>
  <si>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</si>
  <si>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</si>
  <si>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</si>
  <si>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</si>
  <si>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</si>
  <si>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</si>
  <si>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</si>
  <si>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</si>
  <si>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</si>
  <si>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</si>
  <si>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</si>
  <si>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</si>
  <si>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</si>
  <si>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</si>
  <si>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</si>
  <si>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</si>
  <si>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</si>
  <si>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</si>
  <si>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</si>
  <si>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</si>
  <si>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</si>
  <si>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</si>
  <si>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</si>
  <si>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</si>
  <si>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</si>
  <si>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</si>
  <si>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</si>
  <si>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</si>
  <si>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</si>
  <si>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</si>
  <si>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</si>
  <si>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</si>
  <si>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</si>
  <si>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</si>
  <si>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</si>
  <si>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</si>
  <si>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</si>
  <si>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</si>
  <si>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</si>
  <si>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</si>
  <si>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</si>
  <si>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</si>
  <si>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</si>
  <si>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</si>
  <si>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</si>
  <si>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</si>
  <si>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</si>
  <si>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</si>
  <si>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</si>
  <si>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</si>
  <si>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</si>
  <si>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</si>
  <si>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</si>
  <si>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</si>
  <si>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</si>
  <si>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</si>
  <si>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</si>
  <si>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</si>
  <si>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</si>
  <si>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</si>
  <si>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</si>
  <si>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</si>
  <si>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</si>
  <si>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</si>
  <si>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</si>
  <si>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</si>
  <si>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</si>
  <si>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</si>
  <si>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</si>
  <si>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</si>
  <si>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</si>
  <si>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</si>
  <si>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</si>
  <si>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</si>
  <si>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</si>
  <si>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</si>
  <si>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</si>
  <si>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</si>
  <si>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大阪府　四條畷市</t>
  </si>
  <si>
    <t>法適用</t>
  </si>
  <si>
    <t>下水道事業</t>
  </si>
  <si>
    <t>公共下水道</t>
  </si>
  <si>
    <t>Bb1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</si>
  <si>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</si>
  <si>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</si>
  <si>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</si>
  <si>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</si>
  <si>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</si>
  <si>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</si>
  <si>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</si>
  <si>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</si>
  <si>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</si>
  <si>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</si>
  <si>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</si>
  <si>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</si>
  <si>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xml:space="preserve"> ⑤経費回収率は、昨年度比6.57ポイント増となり、全国平均、類似団体平均値を上回っている。また、⑥汚水処理原価は昨年度と比べ7.35円減少し、118.19円と類似団体平均値、全国平均を下回る現状にある。しかしながら、令和2年度から令和4年度の経費回収率、汚水処理原価の数値悪化が顕著であるため、引き続き今後の経営状況に注視が必要。
　④企業債残高対事業規模比率は、全国平均に比べると大きい。これは、管渠整備事業の大部分を平成3年度以降、短期間で集中的に行ったためである。また、令和元年度から令和3年度にかけて処理区統合のための管渠整備及び終末処理場のポンプ場への転用工事に対して多額の起債を行っており、企業債残高は経営を圧迫している。
　経営の収支バランスを示す①経常収支比率は、103.86%で昨年比で2.15ポイント減、類似団体平均値を5.58ポイント下回る水準となった。指標悪化の主な原因は、収入面での下水道使用料の減少に加え、物価高騰に伴う維持管理費、主に流域下水道負担金の増額に伴う支出の増加によるもの。
　なお、③流動比率が前年比6.81ポイント減少しているのは、使用料等収入の減少に対し、維持管理費、とりわけ流域維持管理負担金及び建設負担金の支払いが前年度比で増加したことにより現金預金を圧迫したためである。
　また、⑦施設利用率は、令和3年度に市の単独処理場を全て廃止し、流域下水道の処理施設にて全量を処理することとなったため数値なし。</t>
    <rPh sb="21" eb="22">
      <t>ゾウ</t>
    </rPh>
    <rPh sb="68" eb="70">
      <t>ゲンショウ</t>
    </rPh>
    <rPh sb="109" eb="111">
      <t>レイワ</t>
    </rPh>
    <rPh sb="112" eb="114">
      <t>ネンド</t>
    </rPh>
    <rPh sb="116" eb="118">
      <t>レイワ</t>
    </rPh>
    <rPh sb="119" eb="121">
      <t>ネンド</t>
    </rPh>
    <rPh sb="122" eb="124">
      <t>ケイヒ</t>
    </rPh>
    <rPh sb="124" eb="127">
      <t>カイシュウリツ</t>
    </rPh>
    <rPh sb="128" eb="134">
      <t>オスイショリゲンカ</t>
    </rPh>
    <rPh sb="135" eb="137">
      <t>スウチ</t>
    </rPh>
    <rPh sb="137" eb="139">
      <t>アッカ</t>
    </rPh>
    <rPh sb="140" eb="142">
      <t>ケンチョ</t>
    </rPh>
    <rPh sb="148" eb="149">
      <t>ヒ</t>
    </rPh>
    <rPh sb="150" eb="151">
      <t>ツヅ</t>
    </rPh>
    <rPh sb="152" eb="154">
      <t>コンゴ</t>
    </rPh>
    <rPh sb="155" eb="157">
      <t>ケイエイ</t>
    </rPh>
    <rPh sb="157" eb="159">
      <t>ジョウキョウ</t>
    </rPh>
    <rPh sb="160" eb="162">
      <t>チュウシ</t>
    </rPh>
    <rPh sb="163" eb="165">
      <t>ヒツヨウ</t>
    </rPh>
    <rPh sb="320" eb="322">
      <t>ケイエイ</t>
    </rPh>
    <rPh sb="323" eb="325">
      <t>シュウシ</t>
    </rPh>
    <rPh sb="330" eb="331">
      <t>シメ</t>
    </rPh>
    <rPh sb="361" eb="362">
      <t>ゲン</t>
    </rPh>
    <rPh sb="379" eb="380">
      <t>シタ</t>
    </rPh>
    <rPh sb="389" eb="393">
      <t>シヒョウアッカ</t>
    </rPh>
    <rPh sb="394" eb="395">
      <t>オモ</t>
    </rPh>
    <rPh sb="396" eb="398">
      <t>ゲンイン</t>
    </rPh>
    <rPh sb="400" eb="403">
      <t>シュウニュウメン</t>
    </rPh>
    <rPh sb="405" eb="411">
      <t>ゲスイドウシヨウリョウ</t>
    </rPh>
    <rPh sb="412" eb="414">
      <t>ゲンショウ</t>
    </rPh>
    <rPh sb="415" eb="416">
      <t>クワ</t>
    </rPh>
    <rPh sb="418" eb="420">
      <t>ブッカ</t>
    </rPh>
    <rPh sb="420" eb="422">
      <t>コウトウ</t>
    </rPh>
    <rPh sb="423" eb="424">
      <t>トモナ</t>
    </rPh>
    <rPh sb="425" eb="430">
      <t>イジカンリヒ</t>
    </rPh>
    <rPh sb="431" eb="432">
      <t>オモ</t>
    </rPh>
    <rPh sb="433" eb="435">
      <t>リュウイキ</t>
    </rPh>
    <rPh sb="435" eb="438">
      <t>ゲスイドウ</t>
    </rPh>
    <rPh sb="438" eb="441">
      <t>フタンキン</t>
    </rPh>
    <rPh sb="442" eb="444">
      <t>ゾウガク</t>
    </rPh>
    <rPh sb="445" eb="446">
      <t>トモナ</t>
    </rPh>
    <rPh sb="447" eb="449">
      <t>シシュツ</t>
    </rPh>
    <rPh sb="450" eb="452">
      <t>ゾウカ</t>
    </rPh>
    <rPh sb="480" eb="482">
      <t>ゲンショウ</t>
    </rPh>
    <rPh sb="489" eb="492">
      <t>シヨウリョウ</t>
    </rPh>
    <rPh sb="492" eb="493">
      <t>トウ</t>
    </rPh>
    <rPh sb="493" eb="495">
      <t>シュウニュウ</t>
    </rPh>
    <rPh sb="496" eb="498">
      <t>ゲンショウ</t>
    </rPh>
    <rPh sb="499" eb="500">
      <t>タイ</t>
    </rPh>
    <rPh sb="502" eb="504">
      <t>イジ</t>
    </rPh>
    <rPh sb="504" eb="507">
      <t>カンリヒ</t>
    </rPh>
    <rPh sb="512" eb="514">
      <t>リュウイキ</t>
    </rPh>
    <rPh sb="514" eb="516">
      <t>イジ</t>
    </rPh>
    <rPh sb="516" eb="518">
      <t>カンリ</t>
    </rPh>
    <rPh sb="518" eb="520">
      <t>フタン</t>
    </rPh>
    <rPh sb="520" eb="521">
      <t>キン</t>
    </rPh>
    <rPh sb="521" eb="522">
      <t>オヨ</t>
    </rPh>
    <rPh sb="523" eb="525">
      <t>ケンセツ</t>
    </rPh>
    <rPh sb="525" eb="528">
      <t>フタンキン</t>
    </rPh>
    <rPh sb="529" eb="531">
      <t>シハラ</t>
    </rPh>
    <rPh sb="533" eb="537">
      <t>ゼンネンドヒ</t>
    </rPh>
    <rPh sb="538" eb="540">
      <t>ゾウカ</t>
    </rPh>
    <rPh sb="547" eb="549">
      <t>ゲンキン</t>
    </rPh>
    <rPh sb="549" eb="551">
      <t>ヨキン</t>
    </rPh>
    <rPh sb="552" eb="554">
      <t>アッパク</t>
    </rPh>
    <rPh sb="575" eb="577">
      <t>レイワ</t>
    </rPh>
    <rPh sb="581" eb="582">
      <t>シ</t>
    </rPh>
    <rPh sb="589" eb="590">
      <t>スベ</t>
    </rPh>
    <rPh sb="595" eb="597">
      <t>リュウイキ</t>
    </rPh>
    <rPh sb="597" eb="600">
      <t>ゲスイドウ</t>
    </rPh>
    <rPh sb="601" eb="605">
      <t>ショリシセツ</t>
    </rPh>
    <rPh sb="607" eb="609">
      <t>ゼンリョウ</t>
    </rPh>
    <rPh sb="610" eb="612">
      <t>ショリ</t>
    </rPh>
    <rPh sb="622" eb="624">
      <t>スウチ</t>
    </rPh>
    <phoneticPr fontId="4"/>
  </si>
  <si>
    <t xml:space="preserve">　人口減少により、年々使用料は減少傾向にあり、今後も減少傾向が見込まれる中で、今後の改築更新、また、近年の物価高騰など経営環境の変化に対応できる財源の確保が急務である。
　加えて、企業債償還が経営を圧迫する厳しい経営状況が続く。
　上記の経営環境を踏まえ、健全経営を維持するため、令和3年度に単独処理場の廃止、単独処理区の流域下水道への編入を完了させスケールメリットを享受する体制を整えた。
　さらに、今後の適正な施設維持管理、改築更新を進めるため令和5年度策定のストックマネジメント計画に基づく施設管理を進めるとともに、第三者機関である経営審議会を設置し、将来的に持続可能な経営基盤の構築に向けた経営戦略の改定について審議し、その中で料金水準の見直し、経営の見える化など健全経営を継続できる経営体質の改善に取り組む。
</t>
    <rPh sb="3" eb="5">
      <t>ゲンショウ</t>
    </rPh>
    <rPh sb="9" eb="11">
      <t>ネンネン</t>
    </rPh>
    <rPh sb="11" eb="14">
      <t>シヨウリョウ</t>
    </rPh>
    <rPh sb="15" eb="17">
      <t>ゲンショウ</t>
    </rPh>
    <rPh sb="17" eb="19">
      <t>ケイコウ</t>
    </rPh>
    <rPh sb="26" eb="28">
      <t>ゲンショウ</t>
    </rPh>
    <rPh sb="28" eb="30">
      <t>ケイコウ</t>
    </rPh>
    <rPh sb="31" eb="33">
      <t>ミコ</t>
    </rPh>
    <rPh sb="36" eb="37">
      <t>ナカ</t>
    </rPh>
    <rPh sb="39" eb="41">
      <t>コンゴ</t>
    </rPh>
    <rPh sb="42" eb="46">
      <t>カイチクコウシン</t>
    </rPh>
    <rPh sb="50" eb="52">
      <t>キンネン</t>
    </rPh>
    <rPh sb="53" eb="55">
      <t>ブッカ</t>
    </rPh>
    <rPh sb="55" eb="57">
      <t>コウトウ</t>
    </rPh>
    <rPh sb="59" eb="61">
      <t>ケイエイ</t>
    </rPh>
    <rPh sb="61" eb="63">
      <t>カンキョウ</t>
    </rPh>
    <rPh sb="64" eb="66">
      <t>ヘンカ</t>
    </rPh>
    <rPh sb="67" eb="69">
      <t>タイオウ</t>
    </rPh>
    <rPh sb="72" eb="74">
      <t>ザイゲン</t>
    </rPh>
    <rPh sb="75" eb="77">
      <t>カクホ</t>
    </rPh>
    <rPh sb="86" eb="87">
      <t>クワ</t>
    </rPh>
    <rPh sb="90" eb="93">
      <t>キギョウサイ</t>
    </rPh>
    <rPh sb="96" eb="98">
      <t>ケイエイ</t>
    </rPh>
    <rPh sb="99" eb="101">
      <t>アッパク</t>
    </rPh>
    <rPh sb="116" eb="118">
      <t>ジョウキ</t>
    </rPh>
    <rPh sb="119" eb="121">
      <t>ケイエイ</t>
    </rPh>
    <rPh sb="121" eb="123">
      <t>カンキョウ</t>
    </rPh>
    <rPh sb="124" eb="125">
      <t>フ</t>
    </rPh>
    <rPh sb="128" eb="130">
      <t>ケンゼン</t>
    </rPh>
    <rPh sb="130" eb="132">
      <t>ケイエイ</t>
    </rPh>
    <rPh sb="133" eb="135">
      <t>イジ</t>
    </rPh>
    <rPh sb="140" eb="142">
      <t>レイワ</t>
    </rPh>
    <rPh sb="143" eb="145">
      <t>ネンド</t>
    </rPh>
    <rPh sb="146" eb="151">
      <t>タンドクショリジョウ</t>
    </rPh>
    <rPh sb="152" eb="154">
      <t>ハイシ</t>
    </rPh>
    <rPh sb="155" eb="157">
      <t>タンドク</t>
    </rPh>
    <rPh sb="168" eb="170">
      <t>ヘンニュウ</t>
    </rPh>
    <rPh sb="171" eb="173">
      <t>カンリョウ</t>
    </rPh>
    <rPh sb="184" eb="186">
      <t>キョウジュ</t>
    </rPh>
    <rPh sb="188" eb="190">
      <t>タイセイ</t>
    </rPh>
    <rPh sb="191" eb="192">
      <t>トトノ</t>
    </rPh>
    <rPh sb="201" eb="203">
      <t>コンゴ</t>
    </rPh>
    <rPh sb="204" eb="206">
      <t>テキセイ</t>
    </rPh>
    <rPh sb="207" eb="209">
      <t>シセツ</t>
    </rPh>
    <rPh sb="209" eb="213">
      <t>イジカンリ</t>
    </rPh>
    <rPh sb="214" eb="216">
      <t>カイチク</t>
    </rPh>
    <rPh sb="216" eb="218">
      <t>コウシン</t>
    </rPh>
    <rPh sb="219" eb="220">
      <t>スス</t>
    </rPh>
    <rPh sb="224" eb="226">
      <t>レイワ</t>
    </rPh>
    <rPh sb="227" eb="229">
      <t>ネンド</t>
    </rPh>
    <rPh sb="229" eb="231">
      <t>サクテイ</t>
    </rPh>
    <rPh sb="245" eb="246">
      <t>モト</t>
    </rPh>
    <rPh sb="248" eb="250">
      <t>シセツ</t>
    </rPh>
    <rPh sb="250" eb="252">
      <t>カンリ</t>
    </rPh>
    <rPh sb="253" eb="254">
      <t>スス</t>
    </rPh>
    <rPh sb="261" eb="264">
      <t>ダイサンシャ</t>
    </rPh>
    <rPh sb="264" eb="266">
      <t>キカン</t>
    </rPh>
    <rPh sb="269" eb="271">
      <t>ケイエイ</t>
    </rPh>
    <rPh sb="271" eb="274">
      <t>シンギカイ</t>
    </rPh>
    <rPh sb="275" eb="277">
      <t>セッチ</t>
    </rPh>
    <rPh sb="279" eb="282">
      <t>ショウライテキ</t>
    </rPh>
    <rPh sb="283" eb="285">
      <t>ジゾク</t>
    </rPh>
    <rPh sb="285" eb="287">
      <t>カノウ</t>
    </rPh>
    <rPh sb="288" eb="290">
      <t>ケイエイ</t>
    </rPh>
    <rPh sb="290" eb="292">
      <t>キバン</t>
    </rPh>
    <rPh sb="293" eb="295">
      <t>コウチク</t>
    </rPh>
    <rPh sb="296" eb="297">
      <t>ム</t>
    </rPh>
    <rPh sb="299" eb="301">
      <t>ケイエイ</t>
    </rPh>
    <rPh sb="301" eb="303">
      <t>センリャク</t>
    </rPh>
    <rPh sb="304" eb="306">
      <t>カイテイ</t>
    </rPh>
    <rPh sb="310" eb="312">
      <t>シンギ</t>
    </rPh>
    <rPh sb="316" eb="317">
      <t>ナカ</t>
    </rPh>
    <rPh sb="318" eb="320">
      <t>リョウキン</t>
    </rPh>
    <rPh sb="320" eb="322">
      <t>スイジュン</t>
    </rPh>
    <rPh sb="323" eb="325">
      <t>ミナオ</t>
    </rPh>
    <rPh sb="327" eb="329">
      <t>ケイエイ</t>
    </rPh>
    <rPh sb="330" eb="331">
      <t>ミ</t>
    </rPh>
    <rPh sb="333" eb="334">
      <t>カ</t>
    </rPh>
    <phoneticPr fontId="4"/>
  </si>
  <si>
    <t>　②管渠老朽化率が0%、③管渠改善率は0%であるのは公共下水道の供用開始が昭和61年度であり、耐用年数50年を経過した管渠はなく大部分を平成3年度以降に整備したことから、比較的新しい管渠が多くを占めるためである。
　ただし、40年以上経過している管渠もあるため、令和3年度に老朽化の著しい管渠について改築を行った。今後も点検を進めながら、劣化が著しく、緊急性の高いものについて優先順位を付けながら改築・更新を進めていく。
　一方、管渠以外のポンプ場については、更新時期を迎え老朽化が進んでいるため、耐震化も含めた部分更新を進めているところである。</t>
    <rPh sb="55" eb="57">
      <t>ケイカ</t>
    </rPh>
    <rPh sb="59" eb="61">
      <t>カンキョ</t>
    </rPh>
    <rPh sb="76" eb="78">
      <t>セイビ</t>
    </rPh>
    <rPh sb="131" eb="133">
      <t>レイワ</t>
    </rPh>
    <rPh sb="134" eb="136">
      <t>ネンド</t>
    </rPh>
    <rPh sb="137" eb="140">
      <t>ロウキュウカ</t>
    </rPh>
    <rPh sb="141" eb="142">
      <t>イチジル</t>
    </rPh>
    <rPh sb="144" eb="146">
      <t>カンキョ</t>
    </rPh>
    <rPh sb="150" eb="152">
      <t>カイチク</t>
    </rPh>
    <rPh sb="153" eb="154">
      <t>オコナ</t>
    </rPh>
    <rPh sb="157" eb="159">
      <t>コンゴ</t>
    </rPh>
    <rPh sb="160" eb="162">
      <t>テンケン</t>
    </rPh>
    <rPh sb="163" eb="164">
      <t>スス</t>
    </rPh>
    <rPh sb="169" eb="171">
      <t>レッカ</t>
    </rPh>
    <rPh sb="172" eb="173">
      <t>イチジル</t>
    </rPh>
    <rPh sb="176" eb="179">
      <t>キンキュウセイ</t>
    </rPh>
    <rPh sb="180" eb="181">
      <t>タカ</t>
    </rPh>
    <rPh sb="188" eb="192">
      <t>ユウセンジュンイ</t>
    </rPh>
    <rPh sb="193" eb="194">
      <t>ツ</t>
    </rPh>
    <rPh sb="198" eb="200">
      <t>カイチク</t>
    </rPh>
    <rPh sb="201" eb="203">
      <t>コウシン</t>
    </rPh>
    <rPh sb="204" eb="205">
      <t>スス</t>
    </rPh>
    <rPh sb="237" eb="240">
      <t>ロウキュウカ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</si>
</sst>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6" fillId="0" borderId="6"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formatCode="#,##0.00;&quot;△&quot;#,##0.00;&quot;-&quot;">
                  <c:v>4.91</c:v>
                </c:pt>
                <c:pt idx="3">
                  <c:v>0</c:v>
                </c:pt>
                <c:pt idx="4">
                  <c:v>0</c:v>
                </c:pt>
              </c:numCache>
            </c:numRef>
          </c:val>
          <c:extLst>
            <c:ext xmlns:c16="http://schemas.microsoft.com/office/drawing/2014/chart" uri="{C3380CC4-5D6E-409C-BE32-E72D297353CC}">
              <c16:uniqueId val="{00000000-5A14-45E5-8620-C40056DBD3B3}"/>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0.12</c:v>
                </c:pt>
                <c:pt idx="1">
                  <c:v>0.12</c:v>
                </c:pt>
                <c:pt idx="2">
                  <c:v>0.35</c:v>
                </c:pt>
                <c:pt idx="3">
                  <c:v>0.1</c:v>
                </c:pt>
                <c:pt idx="4">
                  <c:v>1.51</c:v>
                </c:pt>
              </c:numCache>
            </c:numRef>
          </c:val>
          <c:smooth val="0"/>
          <c:extLst>
            <c:ext xmlns:c16="http://schemas.microsoft.com/office/drawing/2014/chart" uri="{C3380CC4-5D6E-409C-BE32-E72D297353CC}">
              <c16:uniqueId val="{00000001-5A14-45E5-8620-C40056DBD3B3}"/>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43.23</c:v>
                </c:pt>
                <c:pt idx="1">
                  <c:v>44.64</c:v>
                </c:pt>
                <c:pt idx="2">
                  <c:v>0</c:v>
                </c:pt>
                <c:pt idx="3">
                  <c:v>0</c:v>
                </c:pt>
                <c:pt idx="4">
                  <c:v>0</c:v>
                </c:pt>
              </c:numCache>
            </c:numRef>
          </c:val>
          <c:extLst>
            <c:ext xmlns:c16="http://schemas.microsoft.com/office/drawing/2014/chart" uri="{C3380CC4-5D6E-409C-BE32-E72D297353CC}">
              <c16:uniqueId val="{00000000-0E50-487C-AE92-667DC08747D8}"/>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70.3</c:v>
                </c:pt>
                <c:pt idx="1">
                  <c:v>80.11</c:v>
                </c:pt>
                <c:pt idx="2">
                  <c:v>82.83</c:v>
                </c:pt>
                <c:pt idx="3">
                  <c:v>69.38</c:v>
                </c:pt>
                <c:pt idx="4">
                  <c:v>70.39</c:v>
                </c:pt>
              </c:numCache>
            </c:numRef>
          </c:val>
          <c:smooth val="0"/>
          <c:extLst>
            <c:ext xmlns:c16="http://schemas.microsoft.com/office/drawing/2014/chart" uri="{C3380CC4-5D6E-409C-BE32-E72D297353CC}">
              <c16:uniqueId val="{00000001-0E50-487C-AE92-667DC08747D8}"/>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99.03</c:v>
                </c:pt>
                <c:pt idx="1">
                  <c:v>99.1</c:v>
                </c:pt>
                <c:pt idx="2">
                  <c:v>98.99</c:v>
                </c:pt>
                <c:pt idx="3">
                  <c:v>99.06</c:v>
                </c:pt>
                <c:pt idx="4">
                  <c:v>99.17</c:v>
                </c:pt>
              </c:numCache>
            </c:numRef>
          </c:val>
          <c:extLst>
            <c:ext xmlns:c16="http://schemas.microsoft.com/office/drawing/2014/chart" uri="{C3380CC4-5D6E-409C-BE32-E72D297353CC}">
              <c16:uniqueId val="{00000000-690A-41BD-A600-756B6E9A9872}"/>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95.95</c:v>
                </c:pt>
                <c:pt idx="1">
                  <c:v>95.96</c:v>
                </c:pt>
                <c:pt idx="2">
                  <c:v>95.73</c:v>
                </c:pt>
                <c:pt idx="3">
                  <c:v>96.1</c:v>
                </c:pt>
                <c:pt idx="4">
                  <c:v>96.61</c:v>
                </c:pt>
              </c:numCache>
            </c:numRef>
          </c:val>
          <c:smooth val="0"/>
          <c:extLst>
            <c:ext xmlns:c16="http://schemas.microsoft.com/office/drawing/2014/chart" uri="{C3380CC4-5D6E-409C-BE32-E72D297353CC}">
              <c16:uniqueId val="{00000001-690A-41BD-A600-756B6E9A9872}"/>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110.08</c:v>
                </c:pt>
                <c:pt idx="1">
                  <c:v>110.88</c:v>
                </c:pt>
                <c:pt idx="2">
                  <c:v>107.39</c:v>
                </c:pt>
                <c:pt idx="3">
                  <c:v>106.01</c:v>
                </c:pt>
                <c:pt idx="4">
                  <c:v>103.86</c:v>
                </c:pt>
              </c:numCache>
            </c:numRef>
          </c:val>
          <c:extLst>
            <c:ext xmlns:c16="http://schemas.microsoft.com/office/drawing/2014/chart" uri="{C3380CC4-5D6E-409C-BE32-E72D297353CC}">
              <c16:uniqueId val="{00000000-3A33-45D6-B228-E3290BCFF568}"/>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107.34</c:v>
                </c:pt>
                <c:pt idx="1">
                  <c:v>107.87</c:v>
                </c:pt>
                <c:pt idx="2">
                  <c:v>109.78</c:v>
                </c:pt>
                <c:pt idx="3">
                  <c:v>109.96</c:v>
                </c:pt>
                <c:pt idx="4">
                  <c:v>109.44</c:v>
                </c:pt>
              </c:numCache>
            </c:numRef>
          </c:val>
          <c:smooth val="0"/>
          <c:extLst>
            <c:ext xmlns:c16="http://schemas.microsoft.com/office/drawing/2014/chart" uri="{C3380CC4-5D6E-409C-BE32-E72D297353CC}">
              <c16:uniqueId val="{00000001-3A33-45D6-B228-E3290BCFF568}"/>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28.71</c:v>
                </c:pt>
                <c:pt idx="1">
                  <c:v>31.17</c:v>
                </c:pt>
                <c:pt idx="2">
                  <c:v>32.42</c:v>
                </c:pt>
                <c:pt idx="3">
                  <c:v>34.56</c:v>
                </c:pt>
                <c:pt idx="4">
                  <c:v>37.18</c:v>
                </c:pt>
              </c:numCache>
            </c:numRef>
          </c:val>
          <c:extLst>
            <c:ext xmlns:c16="http://schemas.microsoft.com/office/drawing/2014/chart" uri="{C3380CC4-5D6E-409C-BE32-E72D297353CC}">
              <c16:uniqueId val="{00000000-1A37-40C4-9AAE-15F7CBD5651C}"/>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8.5500000000000007</c:v>
                </c:pt>
                <c:pt idx="1">
                  <c:v>20.23</c:v>
                </c:pt>
                <c:pt idx="2">
                  <c:v>22.34</c:v>
                </c:pt>
                <c:pt idx="3">
                  <c:v>24.65</c:v>
                </c:pt>
                <c:pt idx="4">
                  <c:v>24.87</c:v>
                </c:pt>
              </c:numCache>
            </c:numRef>
          </c:val>
          <c:smooth val="0"/>
          <c:extLst>
            <c:ext xmlns:c16="http://schemas.microsoft.com/office/drawing/2014/chart" uri="{C3380CC4-5D6E-409C-BE32-E72D297353CC}">
              <c16:uniqueId val="{00000001-1A37-40C4-9AAE-15F7CBD5651C}"/>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3DD-4639-8D82-948FEF1E2CD1}"/>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2.41</c:v>
                </c:pt>
                <c:pt idx="1">
                  <c:v>1.63</c:v>
                </c:pt>
                <c:pt idx="2">
                  <c:v>1.94</c:v>
                </c:pt>
                <c:pt idx="3">
                  <c:v>2.42</c:v>
                </c:pt>
                <c:pt idx="4">
                  <c:v>3</c:v>
                </c:pt>
              </c:numCache>
            </c:numRef>
          </c:val>
          <c:smooth val="0"/>
          <c:extLst>
            <c:ext xmlns:c16="http://schemas.microsoft.com/office/drawing/2014/chart" uri="{C3380CC4-5D6E-409C-BE32-E72D297353CC}">
              <c16:uniqueId val="{00000001-63DD-4639-8D82-948FEF1E2CD1}"/>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41A-4518-8C56-79818ECF2605}"/>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formatCode="#,##0.00;&quot;△&quot;#,##0.00">
                  <c:v>0</c:v>
                </c:pt>
                <c:pt idx="1">
                  <c:v>11.59</c:v>
                </c:pt>
                <c:pt idx="2">
                  <c:v>9.36</c:v>
                </c:pt>
                <c:pt idx="3">
                  <c:v>7.56</c:v>
                </c:pt>
                <c:pt idx="4">
                  <c:v>5.84</c:v>
                </c:pt>
              </c:numCache>
            </c:numRef>
          </c:val>
          <c:smooth val="0"/>
          <c:extLst>
            <c:ext xmlns:c16="http://schemas.microsoft.com/office/drawing/2014/chart" uri="{C3380CC4-5D6E-409C-BE32-E72D297353CC}">
              <c16:uniqueId val="{00000001-E41A-4518-8C56-79818ECF2605}"/>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30.39</c:v>
                </c:pt>
                <c:pt idx="1">
                  <c:v>43.56</c:v>
                </c:pt>
                <c:pt idx="2">
                  <c:v>48.06</c:v>
                </c:pt>
                <c:pt idx="3">
                  <c:v>44.46</c:v>
                </c:pt>
                <c:pt idx="4">
                  <c:v>37.65</c:v>
                </c:pt>
              </c:numCache>
            </c:numRef>
          </c:val>
          <c:extLst>
            <c:ext xmlns:c16="http://schemas.microsoft.com/office/drawing/2014/chart" uri="{C3380CC4-5D6E-409C-BE32-E72D297353CC}">
              <c16:uniqueId val="{00000000-52D2-4587-9710-7BB899762E55}"/>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35.200000000000003</c:v>
                </c:pt>
                <c:pt idx="1">
                  <c:v>37.200000000000003</c:v>
                </c:pt>
                <c:pt idx="2">
                  <c:v>47.13</c:v>
                </c:pt>
                <c:pt idx="3">
                  <c:v>50.85</c:v>
                </c:pt>
                <c:pt idx="4">
                  <c:v>63.13</c:v>
                </c:pt>
              </c:numCache>
            </c:numRef>
          </c:val>
          <c:smooth val="0"/>
          <c:extLst>
            <c:ext xmlns:c16="http://schemas.microsoft.com/office/drawing/2014/chart" uri="{C3380CC4-5D6E-409C-BE32-E72D297353CC}">
              <c16:uniqueId val="{00000001-52D2-4587-9710-7BB899762E55}"/>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870.88</c:v>
                </c:pt>
                <c:pt idx="1">
                  <c:v>872.22</c:v>
                </c:pt>
                <c:pt idx="2">
                  <c:v>903.44</c:v>
                </c:pt>
                <c:pt idx="3">
                  <c:v>867.45</c:v>
                </c:pt>
                <c:pt idx="4">
                  <c:v>825.82</c:v>
                </c:pt>
              </c:numCache>
            </c:numRef>
          </c:val>
          <c:extLst>
            <c:ext xmlns:c16="http://schemas.microsoft.com/office/drawing/2014/chart" uri="{C3380CC4-5D6E-409C-BE32-E72D297353CC}">
              <c16:uniqueId val="{00000000-40A7-4D6D-BF21-D92EAF741DBB}"/>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813.96</c:v>
                </c:pt>
                <c:pt idx="1">
                  <c:v>843.72</c:v>
                </c:pt>
                <c:pt idx="2">
                  <c:v>788.62</c:v>
                </c:pt>
                <c:pt idx="3">
                  <c:v>772.15</c:v>
                </c:pt>
                <c:pt idx="4">
                  <c:v>717.6</c:v>
                </c:pt>
              </c:numCache>
            </c:numRef>
          </c:val>
          <c:smooth val="0"/>
          <c:extLst>
            <c:ext xmlns:c16="http://schemas.microsoft.com/office/drawing/2014/chart" uri="{C3380CC4-5D6E-409C-BE32-E72D297353CC}">
              <c16:uniqueId val="{00000001-40A7-4D6D-BF21-D92EAF741DBB}"/>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131.09</c:v>
                </c:pt>
                <c:pt idx="1">
                  <c:v>133.79</c:v>
                </c:pt>
                <c:pt idx="2">
                  <c:v>122.26</c:v>
                </c:pt>
                <c:pt idx="3">
                  <c:v>101.42</c:v>
                </c:pt>
                <c:pt idx="4">
                  <c:v>107.99</c:v>
                </c:pt>
              </c:numCache>
            </c:numRef>
          </c:val>
          <c:extLst>
            <c:ext xmlns:c16="http://schemas.microsoft.com/office/drawing/2014/chart" uri="{C3380CC4-5D6E-409C-BE32-E72D297353CC}">
              <c16:uniqueId val="{00000000-D649-40A8-90F7-59E7EB39F71A}"/>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92.08</c:v>
                </c:pt>
                <c:pt idx="1">
                  <c:v>94.81</c:v>
                </c:pt>
                <c:pt idx="2">
                  <c:v>99.88</c:v>
                </c:pt>
                <c:pt idx="3">
                  <c:v>98.82</c:v>
                </c:pt>
                <c:pt idx="4">
                  <c:v>97.58</c:v>
                </c:pt>
              </c:numCache>
            </c:numRef>
          </c:val>
          <c:smooth val="0"/>
          <c:extLst>
            <c:ext xmlns:c16="http://schemas.microsoft.com/office/drawing/2014/chart" uri="{C3380CC4-5D6E-409C-BE32-E72D297353CC}">
              <c16:uniqueId val="{00000001-D649-40A8-90F7-59E7EB39F71A}"/>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99.85</c:v>
                </c:pt>
                <c:pt idx="1">
                  <c:v>95.91</c:v>
                </c:pt>
                <c:pt idx="2">
                  <c:v>104.28</c:v>
                </c:pt>
                <c:pt idx="3">
                  <c:v>125.54</c:v>
                </c:pt>
                <c:pt idx="4">
                  <c:v>118.19</c:v>
                </c:pt>
              </c:numCache>
            </c:numRef>
          </c:val>
          <c:extLst>
            <c:ext xmlns:c16="http://schemas.microsoft.com/office/drawing/2014/chart" uri="{C3380CC4-5D6E-409C-BE32-E72D297353CC}">
              <c16:uniqueId val="{00000000-07F2-48EF-9CA0-D27F2E1EFB8D}"/>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132.94999999999999</c:v>
                </c:pt>
                <c:pt idx="1">
                  <c:v>129.9</c:v>
                </c:pt>
                <c:pt idx="2">
                  <c:v>126.94</c:v>
                </c:pt>
                <c:pt idx="3">
                  <c:v>128.38999999999999</c:v>
                </c:pt>
                <c:pt idx="4">
                  <c:v>129.85</c:v>
                </c:pt>
              </c:numCache>
            </c:numRef>
          </c:val>
          <c:smooth val="0"/>
          <c:extLst>
            <c:ext xmlns:c16="http://schemas.microsoft.com/office/drawing/2014/chart" uri="{C3380CC4-5D6E-409C-BE32-E72D297353CC}">
              <c16:uniqueId val="{00000001-07F2-48EF-9CA0-D27F2E1EFB8D}"/>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Relationship Id="rId2" Type="http://schemas.openxmlformats.org/officeDocument/2006/relationships/drawing" Target="../drawings/drawing1.xml" /></Relationships>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heetViews>
  <sheetFormatPr defaultColWidth="2.6640625" defaultRowHeight="13.2" x14ac:dyDescent="0.2"/>
  <cols>
    <col min="1" max="1" width="2.6640625" customWidth="1"/>
    <col min="2" max="63"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2" t="s">
        <v>0</v>
      </c>
      <c r="C2" s="72"/>
      <c r="D2" s="72"/>
      <c r="E2" s="72"/>
      <c r="F2" s="72"/>
      <c r="G2" s="72"/>
      <c r="H2" s="72"/>
      <c r="I2" s="72"/>
      <c r="J2" s="72"/>
      <c r="K2" s="72"/>
      <c r="L2" s="72"/>
      <c r="M2" s="72"/>
      <c r="N2" s="72"/>
      <c r="O2" s="72"/>
      <c r="P2" s="72"/>
      <c r="Q2" s="72"/>
      <c r="R2" s="72"/>
      <c r="S2" s="72"/>
      <c r="T2" s="72"/>
      <c r="U2" s="72"/>
      <c r="V2" s="72"/>
      <c r="W2" s="72"/>
      <c r="X2" s="72"/>
      <c r="Y2" s="72"/>
      <c r="Z2" s="72"/>
      <c r="AA2" s="72"/>
      <c r="AB2" s="72"/>
      <c r="AC2" s="72"/>
      <c r="AD2" s="72"/>
      <c r="AE2" s="72"/>
      <c r="AF2" s="72"/>
      <c r="AG2" s="72"/>
      <c r="AH2" s="72"/>
      <c r="AI2" s="72"/>
      <c r="AJ2" s="72"/>
      <c r="AK2" s="72"/>
      <c r="AL2" s="72"/>
      <c r="AM2" s="72"/>
      <c r="AN2" s="72"/>
      <c r="AO2" s="72"/>
      <c r="AP2" s="72"/>
      <c r="AQ2" s="72"/>
      <c r="AR2" s="72"/>
      <c r="AS2" s="72"/>
      <c r="AT2" s="72"/>
      <c r="AU2" s="72"/>
      <c r="AV2" s="72"/>
      <c r="AW2" s="72"/>
      <c r="AX2" s="72"/>
      <c r="AY2" s="72"/>
      <c r="AZ2" s="72"/>
      <c r="BA2" s="72"/>
      <c r="BB2" s="72"/>
      <c r="BC2" s="72"/>
      <c r="BD2" s="72"/>
      <c r="BE2" s="72"/>
      <c r="BF2" s="72"/>
      <c r="BG2" s="72"/>
      <c r="BH2" s="72"/>
      <c r="BI2" s="72"/>
      <c r="BJ2" s="72"/>
      <c r="BK2" s="72"/>
      <c r="BL2" s="72"/>
      <c r="BM2" s="72"/>
      <c r="BN2" s="72"/>
      <c r="BO2" s="72"/>
      <c r="BP2" s="72"/>
      <c r="BQ2" s="72"/>
      <c r="BR2" s="72"/>
      <c r="BS2" s="72"/>
      <c r="BT2" s="72"/>
      <c r="BU2" s="72"/>
      <c r="BV2" s="72"/>
      <c r="BW2" s="72"/>
      <c r="BX2" s="72"/>
      <c r="BY2" s="72"/>
      <c r="BZ2" s="72"/>
    </row>
    <row r="3" spans="1:78" ht="9.75" customHeight="1" x14ac:dyDescent="0.2">
      <c r="A3" s="2"/>
      <c r="B3" s="72"/>
      <c r="C3" s="72"/>
      <c r="D3" s="72"/>
      <c r="E3" s="72"/>
      <c r="F3" s="72"/>
      <c r="G3" s="72"/>
      <c r="H3" s="72"/>
      <c r="I3" s="72"/>
      <c r="J3" s="72"/>
      <c r="K3" s="72"/>
      <c r="L3" s="72"/>
      <c r="M3" s="72"/>
      <c r="N3" s="72"/>
      <c r="O3" s="72"/>
      <c r="P3" s="72"/>
      <c r="Q3" s="72"/>
      <c r="R3" s="72"/>
      <c r="S3" s="72"/>
      <c r="T3" s="72"/>
      <c r="U3" s="72"/>
      <c r="V3" s="72"/>
      <c r="W3" s="72"/>
      <c r="X3" s="72"/>
      <c r="Y3" s="72"/>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row>
    <row r="4" spans="1:78" ht="9.75" customHeight="1" x14ac:dyDescent="0.2">
      <c r="A4" s="2"/>
      <c r="B4" s="72"/>
      <c r="C4" s="72"/>
      <c r="D4" s="72"/>
      <c r="E4" s="72"/>
      <c r="F4" s="72"/>
      <c r="G4" s="72"/>
      <c r="H4" s="72"/>
      <c r="I4" s="72"/>
      <c r="J4" s="72"/>
      <c r="K4" s="72"/>
      <c r="L4" s="72"/>
      <c r="M4" s="72"/>
      <c r="N4" s="72"/>
      <c r="O4" s="72"/>
      <c r="P4" s="72"/>
      <c r="Q4" s="72"/>
      <c r="R4" s="72"/>
      <c r="S4" s="72"/>
      <c r="T4" s="72"/>
      <c r="U4" s="72"/>
      <c r="V4" s="72"/>
      <c r="W4" s="72"/>
      <c r="X4" s="72"/>
      <c r="Y4" s="72"/>
      <c r="Z4" s="72"/>
      <c r="AA4" s="72"/>
      <c r="AB4" s="72"/>
      <c r="AC4" s="72"/>
      <c r="AD4" s="72"/>
      <c r="AE4" s="72"/>
      <c r="AF4" s="72"/>
      <c r="AG4" s="72"/>
      <c r="AH4" s="72"/>
      <c r="AI4" s="72"/>
      <c r="AJ4" s="72"/>
      <c r="AK4" s="72"/>
      <c r="AL4" s="72"/>
      <c r="AM4" s="72"/>
      <c r="AN4" s="72"/>
      <c r="AO4" s="72"/>
      <c r="AP4" s="72"/>
      <c r="AQ4" s="72"/>
      <c r="AR4" s="72"/>
      <c r="AS4" s="72"/>
      <c r="AT4" s="72"/>
      <c r="AU4" s="72"/>
      <c r="AV4" s="72"/>
      <c r="AW4" s="72"/>
      <c r="AX4" s="72"/>
      <c r="AY4" s="72"/>
      <c r="AZ4" s="72"/>
      <c r="BA4" s="72"/>
      <c r="BB4" s="72"/>
      <c r="BC4" s="72"/>
      <c r="BD4" s="72"/>
      <c r="BE4" s="72"/>
      <c r="BF4" s="72"/>
      <c r="BG4" s="72"/>
      <c r="BH4" s="72"/>
      <c r="BI4" s="72"/>
      <c r="BJ4" s="72"/>
      <c r="BK4" s="72"/>
      <c r="BL4" s="72"/>
      <c r="BM4" s="72"/>
      <c r="BN4" s="72"/>
      <c r="BO4" s="72"/>
      <c r="BP4" s="72"/>
      <c r="BQ4" s="72"/>
      <c r="BR4" s="72"/>
      <c r="BS4" s="72"/>
      <c r="BT4" s="72"/>
      <c r="BU4" s="72"/>
      <c r="BV4" s="72"/>
      <c r="BW4" s="72"/>
      <c r="BX4" s="72"/>
      <c r="BY4" s="72"/>
      <c r="BZ4" s="72"/>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3" t="str">
        <f>データ!H6</f>
        <v>大阪府　四條畷市</v>
      </c>
      <c r="C6" s="73"/>
      <c r="D6" s="73"/>
      <c r="E6" s="73"/>
      <c r="F6" s="73"/>
      <c r="G6" s="73"/>
      <c r="H6" s="73"/>
      <c r="I6" s="73"/>
      <c r="J6" s="73"/>
      <c r="K6" s="73"/>
      <c r="L6" s="73"/>
      <c r="M6" s="73"/>
      <c r="N6" s="73"/>
      <c r="O6" s="73"/>
      <c r="P6" s="73"/>
      <c r="Q6" s="73"/>
      <c r="R6" s="73"/>
      <c r="S6" s="73"/>
      <c r="T6" s="73"/>
      <c r="U6" s="73"/>
      <c r="V6" s="73"/>
      <c r="W6" s="73"/>
      <c r="X6" s="73"/>
      <c r="Y6" s="73"/>
      <c r="Z6" s="73"/>
      <c r="AA6" s="73"/>
      <c r="AB6" s="73"/>
      <c r="AC6" s="7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6" t="s">
        <v>1</v>
      </c>
      <c r="C7" s="56"/>
      <c r="D7" s="56"/>
      <c r="E7" s="56"/>
      <c r="F7" s="56"/>
      <c r="G7" s="56"/>
      <c r="H7" s="56"/>
      <c r="I7" s="56" t="s">
        <v>2</v>
      </c>
      <c r="J7" s="56"/>
      <c r="K7" s="56"/>
      <c r="L7" s="56"/>
      <c r="M7" s="56"/>
      <c r="N7" s="56"/>
      <c r="O7" s="56"/>
      <c r="P7" s="56" t="s">
        <v>3</v>
      </c>
      <c r="Q7" s="56"/>
      <c r="R7" s="56"/>
      <c r="S7" s="56"/>
      <c r="T7" s="56"/>
      <c r="U7" s="56"/>
      <c r="V7" s="56"/>
      <c r="W7" s="56" t="s">
        <v>4</v>
      </c>
      <c r="X7" s="56"/>
      <c r="Y7" s="56"/>
      <c r="Z7" s="56"/>
      <c r="AA7" s="56"/>
      <c r="AB7" s="56"/>
      <c r="AC7" s="56"/>
      <c r="AD7" s="56" t="s">
        <v>5</v>
      </c>
      <c r="AE7" s="56"/>
      <c r="AF7" s="56"/>
      <c r="AG7" s="56"/>
      <c r="AH7" s="56"/>
      <c r="AI7" s="56"/>
      <c r="AJ7" s="56"/>
      <c r="AK7" s="3"/>
      <c r="AL7" s="56" t="s">
        <v>6</v>
      </c>
      <c r="AM7" s="56"/>
      <c r="AN7" s="56"/>
      <c r="AO7" s="56"/>
      <c r="AP7" s="56"/>
      <c r="AQ7" s="56"/>
      <c r="AR7" s="56"/>
      <c r="AS7" s="56"/>
      <c r="AT7" s="56" t="s">
        <v>7</v>
      </c>
      <c r="AU7" s="56"/>
      <c r="AV7" s="56"/>
      <c r="AW7" s="56"/>
      <c r="AX7" s="56"/>
      <c r="AY7" s="56"/>
      <c r="AZ7" s="56"/>
      <c r="BA7" s="56"/>
      <c r="BB7" s="56" t="s">
        <v>8</v>
      </c>
      <c r="BC7" s="56"/>
      <c r="BD7" s="56"/>
      <c r="BE7" s="56"/>
      <c r="BF7" s="56"/>
      <c r="BG7" s="56"/>
      <c r="BH7" s="56"/>
      <c r="BI7" s="56"/>
      <c r="BJ7" s="3"/>
      <c r="BK7" s="3"/>
      <c r="BL7" s="74" t="s">
        <v>9</v>
      </c>
      <c r="BM7" s="75"/>
      <c r="BN7" s="75"/>
      <c r="BO7" s="75"/>
      <c r="BP7" s="75"/>
      <c r="BQ7" s="75"/>
      <c r="BR7" s="75"/>
      <c r="BS7" s="75"/>
      <c r="BT7" s="75"/>
      <c r="BU7" s="75"/>
      <c r="BV7" s="75"/>
      <c r="BW7" s="75"/>
      <c r="BX7" s="75"/>
      <c r="BY7" s="76"/>
    </row>
    <row r="8" spans="1:78" ht="18.75" customHeight="1" x14ac:dyDescent="0.2">
      <c r="A8" s="2"/>
      <c r="B8" s="70" t="str">
        <f>データ!I6</f>
        <v>法適用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Bb1</v>
      </c>
      <c r="X8" s="70"/>
      <c r="Y8" s="70"/>
      <c r="Z8" s="70"/>
      <c r="AA8" s="70"/>
      <c r="AB8" s="70"/>
      <c r="AC8" s="70"/>
      <c r="AD8" s="71" t="str">
        <f>データ!$M$6</f>
        <v>非設置</v>
      </c>
      <c r="AE8" s="71"/>
      <c r="AF8" s="71"/>
      <c r="AG8" s="71"/>
      <c r="AH8" s="71"/>
      <c r="AI8" s="71"/>
      <c r="AJ8" s="71"/>
      <c r="AK8" s="3"/>
      <c r="AL8" s="50">
        <f>データ!S6</f>
        <v>54355</v>
      </c>
      <c r="AM8" s="50"/>
      <c r="AN8" s="50"/>
      <c r="AO8" s="50"/>
      <c r="AP8" s="50"/>
      <c r="AQ8" s="50"/>
      <c r="AR8" s="50"/>
      <c r="AS8" s="50"/>
      <c r="AT8" s="51">
        <f>データ!T6</f>
        <v>18.690000000000001</v>
      </c>
      <c r="AU8" s="51"/>
      <c r="AV8" s="51"/>
      <c r="AW8" s="51"/>
      <c r="AX8" s="51"/>
      <c r="AY8" s="51"/>
      <c r="AZ8" s="51"/>
      <c r="BA8" s="51"/>
      <c r="BB8" s="51">
        <f>データ!U6</f>
        <v>2908.24</v>
      </c>
      <c r="BC8" s="51"/>
      <c r="BD8" s="51"/>
      <c r="BE8" s="51"/>
      <c r="BF8" s="51"/>
      <c r="BG8" s="51"/>
      <c r="BH8" s="51"/>
      <c r="BI8" s="51"/>
      <c r="BJ8" s="3"/>
      <c r="BK8" s="3"/>
      <c r="BL8" s="66" t="s">
        <v>10</v>
      </c>
      <c r="BM8" s="67"/>
      <c r="BN8" s="68" t="s">
        <v>11</v>
      </c>
      <c r="BO8" s="68"/>
      <c r="BP8" s="68"/>
      <c r="BQ8" s="68"/>
      <c r="BR8" s="68"/>
      <c r="BS8" s="68"/>
      <c r="BT8" s="68"/>
      <c r="BU8" s="68"/>
      <c r="BV8" s="68"/>
      <c r="BW8" s="68"/>
      <c r="BX8" s="68"/>
      <c r="BY8" s="69"/>
    </row>
    <row r="9" spans="1:78" ht="18.75" customHeight="1" x14ac:dyDescent="0.2">
      <c r="A9" s="2"/>
      <c r="B9" s="56" t="s">
        <v>12</v>
      </c>
      <c r="C9" s="56"/>
      <c r="D9" s="56"/>
      <c r="E9" s="56"/>
      <c r="F9" s="56"/>
      <c r="G9" s="56"/>
      <c r="H9" s="56"/>
      <c r="I9" s="56" t="s">
        <v>13</v>
      </c>
      <c r="J9" s="56"/>
      <c r="K9" s="56"/>
      <c r="L9" s="56"/>
      <c r="M9" s="56"/>
      <c r="N9" s="56"/>
      <c r="O9" s="56"/>
      <c r="P9" s="56" t="s">
        <v>14</v>
      </c>
      <c r="Q9" s="56"/>
      <c r="R9" s="56"/>
      <c r="S9" s="56"/>
      <c r="T9" s="56"/>
      <c r="U9" s="56"/>
      <c r="V9" s="56"/>
      <c r="W9" s="56" t="s">
        <v>15</v>
      </c>
      <c r="X9" s="56"/>
      <c r="Y9" s="56"/>
      <c r="Z9" s="56"/>
      <c r="AA9" s="56"/>
      <c r="AB9" s="56"/>
      <c r="AC9" s="56"/>
      <c r="AD9" s="56" t="s">
        <v>16</v>
      </c>
      <c r="AE9" s="56"/>
      <c r="AF9" s="56"/>
      <c r="AG9" s="56"/>
      <c r="AH9" s="56"/>
      <c r="AI9" s="56"/>
      <c r="AJ9" s="56"/>
      <c r="AK9" s="3"/>
      <c r="AL9" s="56" t="s">
        <v>17</v>
      </c>
      <c r="AM9" s="56"/>
      <c r="AN9" s="56"/>
      <c r="AO9" s="56"/>
      <c r="AP9" s="56"/>
      <c r="AQ9" s="56"/>
      <c r="AR9" s="56"/>
      <c r="AS9" s="56"/>
      <c r="AT9" s="56" t="s">
        <v>18</v>
      </c>
      <c r="AU9" s="56"/>
      <c r="AV9" s="56"/>
      <c r="AW9" s="56"/>
      <c r="AX9" s="56"/>
      <c r="AY9" s="56"/>
      <c r="AZ9" s="56"/>
      <c r="BA9" s="56"/>
      <c r="BB9" s="56" t="s">
        <v>19</v>
      </c>
      <c r="BC9" s="56"/>
      <c r="BD9" s="56"/>
      <c r="BE9" s="56"/>
      <c r="BF9" s="56"/>
      <c r="BG9" s="56"/>
      <c r="BH9" s="56"/>
      <c r="BI9" s="56"/>
      <c r="BJ9" s="3"/>
      <c r="BK9" s="3"/>
      <c r="BL9" s="57" t="s">
        <v>20</v>
      </c>
      <c r="BM9" s="58"/>
      <c r="BN9" s="59" t="s">
        <v>21</v>
      </c>
      <c r="BO9" s="59"/>
      <c r="BP9" s="59"/>
      <c r="BQ9" s="59"/>
      <c r="BR9" s="59"/>
      <c r="BS9" s="59"/>
      <c r="BT9" s="59"/>
      <c r="BU9" s="59"/>
      <c r="BV9" s="59"/>
      <c r="BW9" s="59"/>
      <c r="BX9" s="59"/>
      <c r="BY9" s="60"/>
    </row>
    <row r="10" spans="1:78" ht="18.75" customHeight="1" x14ac:dyDescent="0.2">
      <c r="A10" s="2"/>
      <c r="B10" s="51" t="str">
        <f>データ!N6</f>
        <v>-</v>
      </c>
      <c r="C10" s="51"/>
      <c r="D10" s="51"/>
      <c r="E10" s="51"/>
      <c r="F10" s="51"/>
      <c r="G10" s="51"/>
      <c r="H10" s="51"/>
      <c r="I10" s="51">
        <f>データ!O6</f>
        <v>59.22</v>
      </c>
      <c r="J10" s="51"/>
      <c r="K10" s="51"/>
      <c r="L10" s="51"/>
      <c r="M10" s="51"/>
      <c r="N10" s="51"/>
      <c r="O10" s="51"/>
      <c r="P10" s="51">
        <f>データ!P6</f>
        <v>98.08</v>
      </c>
      <c r="Q10" s="51"/>
      <c r="R10" s="51"/>
      <c r="S10" s="51"/>
      <c r="T10" s="51"/>
      <c r="U10" s="51"/>
      <c r="V10" s="51"/>
      <c r="W10" s="51">
        <f>データ!Q6</f>
        <v>67.959999999999994</v>
      </c>
      <c r="X10" s="51"/>
      <c r="Y10" s="51"/>
      <c r="Z10" s="51"/>
      <c r="AA10" s="51"/>
      <c r="AB10" s="51"/>
      <c r="AC10" s="51"/>
      <c r="AD10" s="50">
        <f>データ!R6</f>
        <v>2206</v>
      </c>
      <c r="AE10" s="50"/>
      <c r="AF10" s="50"/>
      <c r="AG10" s="50"/>
      <c r="AH10" s="50"/>
      <c r="AI10" s="50"/>
      <c r="AJ10" s="50"/>
      <c r="AK10" s="2"/>
      <c r="AL10" s="50">
        <f>データ!V6</f>
        <v>53092</v>
      </c>
      <c r="AM10" s="50"/>
      <c r="AN10" s="50"/>
      <c r="AO10" s="50"/>
      <c r="AP10" s="50"/>
      <c r="AQ10" s="50"/>
      <c r="AR10" s="50"/>
      <c r="AS10" s="50"/>
      <c r="AT10" s="51">
        <f>データ!W6</f>
        <v>5.95</v>
      </c>
      <c r="AU10" s="51"/>
      <c r="AV10" s="51"/>
      <c r="AW10" s="51"/>
      <c r="AX10" s="51"/>
      <c r="AY10" s="51"/>
      <c r="AZ10" s="51"/>
      <c r="BA10" s="51"/>
      <c r="BB10" s="51">
        <f>データ!X6</f>
        <v>8923.0300000000007</v>
      </c>
      <c r="BC10" s="51"/>
      <c r="BD10" s="51"/>
      <c r="BE10" s="51"/>
      <c r="BF10" s="51"/>
      <c r="BG10" s="51"/>
      <c r="BH10" s="51"/>
      <c r="BI10" s="51"/>
      <c r="BJ10" s="2"/>
      <c r="BK10" s="2"/>
      <c r="BL10" s="52" t="s">
        <v>22</v>
      </c>
      <c r="BM10" s="53"/>
      <c r="BN10" s="54" t="s">
        <v>23</v>
      </c>
      <c r="BO10" s="54"/>
      <c r="BP10" s="54"/>
      <c r="BQ10" s="54"/>
      <c r="BR10" s="54"/>
      <c r="BS10" s="54"/>
      <c r="BT10" s="54"/>
      <c r="BU10" s="54"/>
      <c r="BV10" s="54"/>
      <c r="BW10" s="54"/>
      <c r="BX10" s="54"/>
      <c r="BY10" s="5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1" t="s">
        <v>24</v>
      </c>
      <c r="BM11" s="61"/>
      <c r="BN11" s="61"/>
      <c r="BO11" s="61"/>
      <c r="BP11" s="61"/>
      <c r="BQ11" s="61"/>
      <c r="BR11" s="61"/>
      <c r="BS11" s="61"/>
      <c r="BT11" s="61"/>
      <c r="BU11" s="61"/>
      <c r="BV11" s="61"/>
      <c r="BW11" s="61"/>
      <c r="BX11" s="61"/>
      <c r="BY11" s="61"/>
      <c r="BZ11" s="61"/>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1"/>
      <c r="BM12" s="61"/>
      <c r="BN12" s="61"/>
      <c r="BO12" s="61"/>
      <c r="BP12" s="61"/>
      <c r="BQ12" s="61"/>
      <c r="BR12" s="61"/>
      <c r="BS12" s="61"/>
      <c r="BT12" s="61"/>
      <c r="BU12" s="61"/>
      <c r="BV12" s="61"/>
      <c r="BW12" s="61"/>
      <c r="BX12" s="61"/>
      <c r="BY12" s="61"/>
      <c r="BZ12" s="61"/>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2"/>
      <c r="BM13" s="62"/>
      <c r="BN13" s="62"/>
      <c r="BO13" s="62"/>
      <c r="BP13" s="62"/>
      <c r="BQ13" s="62"/>
      <c r="BR13" s="62"/>
      <c r="BS13" s="62"/>
      <c r="BT13" s="62"/>
      <c r="BU13" s="62"/>
      <c r="BV13" s="62"/>
      <c r="BW13" s="62"/>
      <c r="BX13" s="62"/>
      <c r="BY13" s="62"/>
      <c r="BZ13" s="62"/>
    </row>
    <row r="14" spans="1:78" ht="13.5" customHeight="1" x14ac:dyDescent="0.2">
      <c r="A14" s="2"/>
      <c r="B14" s="63" t="s">
        <v>25</v>
      </c>
      <c r="C14" s="64"/>
      <c r="D14" s="64"/>
      <c r="E14" s="64"/>
      <c r="F14" s="64"/>
      <c r="G14" s="64"/>
      <c r="H14" s="64"/>
      <c r="I14" s="64"/>
      <c r="J14" s="64"/>
      <c r="K14" s="64"/>
      <c r="L14" s="64"/>
      <c r="M14" s="64"/>
      <c r="N14" s="64"/>
      <c r="O14" s="64"/>
      <c r="P14" s="64"/>
      <c r="Q14" s="64"/>
      <c r="R14" s="64"/>
      <c r="S14" s="64"/>
      <c r="T14" s="64"/>
      <c r="U14" s="64"/>
      <c r="V14" s="64"/>
      <c r="W14" s="64"/>
      <c r="X14" s="64"/>
      <c r="Y14" s="64"/>
      <c r="Z14" s="64"/>
      <c r="AA14" s="64"/>
      <c r="AB14" s="64"/>
      <c r="AC14" s="64"/>
      <c r="AD14" s="64"/>
      <c r="AE14" s="64"/>
      <c r="AF14" s="64"/>
      <c r="AG14" s="64"/>
      <c r="AH14" s="64"/>
      <c r="AI14" s="64"/>
      <c r="AJ14" s="64"/>
      <c r="AK14" s="64"/>
      <c r="AL14" s="64"/>
      <c r="AM14" s="64"/>
      <c r="AN14" s="64"/>
      <c r="AO14" s="64"/>
      <c r="AP14" s="64"/>
      <c r="AQ14" s="64"/>
      <c r="AR14" s="64"/>
      <c r="AS14" s="64"/>
      <c r="AT14" s="64"/>
      <c r="AU14" s="64"/>
      <c r="AV14" s="64"/>
      <c r="AW14" s="64"/>
      <c r="AX14" s="64"/>
      <c r="AY14" s="64"/>
      <c r="AZ14" s="64"/>
      <c r="BA14" s="64"/>
      <c r="BB14" s="64"/>
      <c r="BC14" s="64"/>
      <c r="BD14" s="64"/>
      <c r="BE14" s="64"/>
      <c r="BF14" s="64"/>
      <c r="BG14" s="64"/>
      <c r="BH14" s="64"/>
      <c r="BI14" s="64"/>
      <c r="BJ14" s="65"/>
      <c r="BK14" s="2"/>
      <c r="BL14" s="37" t="s">
        <v>26</v>
      </c>
      <c r="BM14" s="38"/>
      <c r="BN14" s="38"/>
      <c r="BO14" s="38"/>
      <c r="BP14" s="38"/>
      <c r="BQ14" s="38"/>
      <c r="BR14" s="38"/>
      <c r="BS14" s="38"/>
      <c r="BT14" s="38"/>
      <c r="BU14" s="38"/>
      <c r="BV14" s="38"/>
      <c r="BW14" s="38"/>
      <c r="BX14" s="38"/>
      <c r="BY14" s="38"/>
      <c r="BZ14" s="39"/>
    </row>
    <row r="15" spans="1:78" ht="13.5" customHeight="1" x14ac:dyDescent="0.2">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43" t="s">
        <v>113</v>
      </c>
      <c r="BM16" s="44"/>
      <c r="BN16" s="44"/>
      <c r="BO16" s="44"/>
      <c r="BP16" s="44"/>
      <c r="BQ16" s="44"/>
      <c r="BR16" s="44"/>
      <c r="BS16" s="44"/>
      <c r="BT16" s="44"/>
      <c r="BU16" s="44"/>
      <c r="BV16" s="44"/>
      <c r="BW16" s="44"/>
      <c r="BX16" s="44"/>
      <c r="BY16" s="44"/>
      <c r="BZ16" s="45"/>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43"/>
      <c r="BM17" s="44"/>
      <c r="BN17" s="44"/>
      <c r="BO17" s="44"/>
      <c r="BP17" s="44"/>
      <c r="BQ17" s="44"/>
      <c r="BR17" s="44"/>
      <c r="BS17" s="44"/>
      <c r="BT17" s="44"/>
      <c r="BU17" s="44"/>
      <c r="BV17" s="44"/>
      <c r="BW17" s="44"/>
      <c r="BX17" s="44"/>
      <c r="BY17" s="44"/>
      <c r="BZ17" s="45"/>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43"/>
      <c r="BM18" s="44"/>
      <c r="BN18" s="44"/>
      <c r="BO18" s="44"/>
      <c r="BP18" s="44"/>
      <c r="BQ18" s="44"/>
      <c r="BR18" s="44"/>
      <c r="BS18" s="44"/>
      <c r="BT18" s="44"/>
      <c r="BU18" s="44"/>
      <c r="BV18" s="44"/>
      <c r="BW18" s="44"/>
      <c r="BX18" s="44"/>
      <c r="BY18" s="44"/>
      <c r="BZ18" s="45"/>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43"/>
      <c r="BM19" s="44"/>
      <c r="BN19" s="44"/>
      <c r="BO19" s="44"/>
      <c r="BP19" s="44"/>
      <c r="BQ19" s="44"/>
      <c r="BR19" s="44"/>
      <c r="BS19" s="44"/>
      <c r="BT19" s="44"/>
      <c r="BU19" s="44"/>
      <c r="BV19" s="44"/>
      <c r="BW19" s="44"/>
      <c r="BX19" s="44"/>
      <c r="BY19" s="44"/>
      <c r="BZ19" s="45"/>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43"/>
      <c r="BM20" s="44"/>
      <c r="BN20" s="44"/>
      <c r="BO20" s="44"/>
      <c r="BP20" s="44"/>
      <c r="BQ20" s="44"/>
      <c r="BR20" s="44"/>
      <c r="BS20" s="44"/>
      <c r="BT20" s="44"/>
      <c r="BU20" s="44"/>
      <c r="BV20" s="44"/>
      <c r="BW20" s="44"/>
      <c r="BX20" s="44"/>
      <c r="BY20" s="44"/>
      <c r="BZ20" s="45"/>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43"/>
      <c r="BM21" s="44"/>
      <c r="BN21" s="44"/>
      <c r="BO21" s="44"/>
      <c r="BP21" s="44"/>
      <c r="BQ21" s="44"/>
      <c r="BR21" s="44"/>
      <c r="BS21" s="44"/>
      <c r="BT21" s="44"/>
      <c r="BU21" s="44"/>
      <c r="BV21" s="44"/>
      <c r="BW21" s="44"/>
      <c r="BX21" s="44"/>
      <c r="BY21" s="44"/>
      <c r="BZ21" s="45"/>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43"/>
      <c r="BM22" s="44"/>
      <c r="BN22" s="44"/>
      <c r="BO22" s="44"/>
      <c r="BP22" s="44"/>
      <c r="BQ22" s="44"/>
      <c r="BR22" s="44"/>
      <c r="BS22" s="44"/>
      <c r="BT22" s="44"/>
      <c r="BU22" s="44"/>
      <c r="BV22" s="44"/>
      <c r="BW22" s="44"/>
      <c r="BX22" s="44"/>
      <c r="BY22" s="44"/>
      <c r="BZ22" s="45"/>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43"/>
      <c r="BM23" s="44"/>
      <c r="BN23" s="44"/>
      <c r="BO23" s="44"/>
      <c r="BP23" s="44"/>
      <c r="BQ23" s="44"/>
      <c r="BR23" s="44"/>
      <c r="BS23" s="44"/>
      <c r="BT23" s="44"/>
      <c r="BU23" s="44"/>
      <c r="BV23" s="44"/>
      <c r="BW23" s="44"/>
      <c r="BX23" s="44"/>
      <c r="BY23" s="44"/>
      <c r="BZ23" s="45"/>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43"/>
      <c r="BM24" s="44"/>
      <c r="BN24" s="44"/>
      <c r="BO24" s="44"/>
      <c r="BP24" s="44"/>
      <c r="BQ24" s="44"/>
      <c r="BR24" s="44"/>
      <c r="BS24" s="44"/>
      <c r="BT24" s="44"/>
      <c r="BU24" s="44"/>
      <c r="BV24" s="44"/>
      <c r="BW24" s="44"/>
      <c r="BX24" s="44"/>
      <c r="BY24" s="44"/>
      <c r="BZ24" s="45"/>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43"/>
      <c r="BM25" s="44"/>
      <c r="BN25" s="44"/>
      <c r="BO25" s="44"/>
      <c r="BP25" s="44"/>
      <c r="BQ25" s="44"/>
      <c r="BR25" s="44"/>
      <c r="BS25" s="44"/>
      <c r="BT25" s="44"/>
      <c r="BU25" s="44"/>
      <c r="BV25" s="44"/>
      <c r="BW25" s="44"/>
      <c r="BX25" s="44"/>
      <c r="BY25" s="44"/>
      <c r="BZ25" s="45"/>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43"/>
      <c r="BM26" s="44"/>
      <c r="BN26" s="44"/>
      <c r="BO26" s="44"/>
      <c r="BP26" s="44"/>
      <c r="BQ26" s="44"/>
      <c r="BR26" s="44"/>
      <c r="BS26" s="44"/>
      <c r="BT26" s="44"/>
      <c r="BU26" s="44"/>
      <c r="BV26" s="44"/>
      <c r="BW26" s="44"/>
      <c r="BX26" s="44"/>
      <c r="BY26" s="44"/>
      <c r="BZ26" s="45"/>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43"/>
      <c r="BM27" s="44"/>
      <c r="BN27" s="44"/>
      <c r="BO27" s="44"/>
      <c r="BP27" s="44"/>
      <c r="BQ27" s="44"/>
      <c r="BR27" s="44"/>
      <c r="BS27" s="44"/>
      <c r="BT27" s="44"/>
      <c r="BU27" s="44"/>
      <c r="BV27" s="44"/>
      <c r="BW27" s="44"/>
      <c r="BX27" s="44"/>
      <c r="BY27" s="44"/>
      <c r="BZ27" s="45"/>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43"/>
      <c r="BM28" s="44"/>
      <c r="BN28" s="44"/>
      <c r="BO28" s="44"/>
      <c r="BP28" s="44"/>
      <c r="BQ28" s="44"/>
      <c r="BR28" s="44"/>
      <c r="BS28" s="44"/>
      <c r="BT28" s="44"/>
      <c r="BU28" s="44"/>
      <c r="BV28" s="44"/>
      <c r="BW28" s="44"/>
      <c r="BX28" s="44"/>
      <c r="BY28" s="44"/>
      <c r="BZ28" s="45"/>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43"/>
      <c r="BM29" s="44"/>
      <c r="BN29" s="44"/>
      <c r="BO29" s="44"/>
      <c r="BP29" s="44"/>
      <c r="BQ29" s="44"/>
      <c r="BR29" s="44"/>
      <c r="BS29" s="44"/>
      <c r="BT29" s="44"/>
      <c r="BU29" s="44"/>
      <c r="BV29" s="44"/>
      <c r="BW29" s="44"/>
      <c r="BX29" s="44"/>
      <c r="BY29" s="44"/>
      <c r="BZ29" s="45"/>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43"/>
      <c r="BM30" s="44"/>
      <c r="BN30" s="44"/>
      <c r="BO30" s="44"/>
      <c r="BP30" s="44"/>
      <c r="BQ30" s="44"/>
      <c r="BR30" s="44"/>
      <c r="BS30" s="44"/>
      <c r="BT30" s="44"/>
      <c r="BU30" s="44"/>
      <c r="BV30" s="44"/>
      <c r="BW30" s="44"/>
      <c r="BX30" s="44"/>
      <c r="BY30" s="44"/>
      <c r="BZ30" s="45"/>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43"/>
      <c r="BM31" s="44"/>
      <c r="BN31" s="44"/>
      <c r="BO31" s="44"/>
      <c r="BP31" s="44"/>
      <c r="BQ31" s="44"/>
      <c r="BR31" s="44"/>
      <c r="BS31" s="44"/>
      <c r="BT31" s="44"/>
      <c r="BU31" s="44"/>
      <c r="BV31" s="44"/>
      <c r="BW31" s="44"/>
      <c r="BX31" s="44"/>
      <c r="BY31" s="44"/>
      <c r="BZ31" s="45"/>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43"/>
      <c r="BM32" s="44"/>
      <c r="BN32" s="44"/>
      <c r="BO32" s="44"/>
      <c r="BP32" s="44"/>
      <c r="BQ32" s="44"/>
      <c r="BR32" s="44"/>
      <c r="BS32" s="44"/>
      <c r="BT32" s="44"/>
      <c r="BU32" s="44"/>
      <c r="BV32" s="44"/>
      <c r="BW32" s="44"/>
      <c r="BX32" s="44"/>
      <c r="BY32" s="44"/>
      <c r="BZ32" s="45"/>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43"/>
      <c r="BM33" s="44"/>
      <c r="BN33" s="44"/>
      <c r="BO33" s="44"/>
      <c r="BP33" s="44"/>
      <c r="BQ33" s="44"/>
      <c r="BR33" s="44"/>
      <c r="BS33" s="44"/>
      <c r="BT33" s="44"/>
      <c r="BU33" s="44"/>
      <c r="BV33" s="44"/>
      <c r="BW33" s="44"/>
      <c r="BX33" s="44"/>
      <c r="BY33" s="44"/>
      <c r="BZ33" s="45"/>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43"/>
      <c r="BM34" s="44"/>
      <c r="BN34" s="44"/>
      <c r="BO34" s="44"/>
      <c r="BP34" s="44"/>
      <c r="BQ34" s="44"/>
      <c r="BR34" s="44"/>
      <c r="BS34" s="44"/>
      <c r="BT34" s="44"/>
      <c r="BU34" s="44"/>
      <c r="BV34" s="44"/>
      <c r="BW34" s="44"/>
      <c r="BX34" s="44"/>
      <c r="BY34" s="44"/>
      <c r="BZ34" s="45"/>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43"/>
      <c r="BM35" s="44"/>
      <c r="BN35" s="44"/>
      <c r="BO35" s="44"/>
      <c r="BP35" s="44"/>
      <c r="BQ35" s="44"/>
      <c r="BR35" s="44"/>
      <c r="BS35" s="44"/>
      <c r="BT35" s="44"/>
      <c r="BU35" s="44"/>
      <c r="BV35" s="44"/>
      <c r="BW35" s="44"/>
      <c r="BX35" s="44"/>
      <c r="BY35" s="44"/>
      <c r="BZ35" s="45"/>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43"/>
      <c r="BM36" s="44"/>
      <c r="BN36" s="44"/>
      <c r="BO36" s="44"/>
      <c r="BP36" s="44"/>
      <c r="BQ36" s="44"/>
      <c r="BR36" s="44"/>
      <c r="BS36" s="44"/>
      <c r="BT36" s="44"/>
      <c r="BU36" s="44"/>
      <c r="BV36" s="44"/>
      <c r="BW36" s="44"/>
      <c r="BX36" s="44"/>
      <c r="BY36" s="44"/>
      <c r="BZ36" s="45"/>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43"/>
      <c r="BM37" s="44"/>
      <c r="BN37" s="44"/>
      <c r="BO37" s="44"/>
      <c r="BP37" s="44"/>
      <c r="BQ37" s="44"/>
      <c r="BR37" s="44"/>
      <c r="BS37" s="44"/>
      <c r="BT37" s="44"/>
      <c r="BU37" s="44"/>
      <c r="BV37" s="44"/>
      <c r="BW37" s="44"/>
      <c r="BX37" s="44"/>
      <c r="BY37" s="44"/>
      <c r="BZ37" s="45"/>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43"/>
      <c r="BM38" s="44"/>
      <c r="BN38" s="44"/>
      <c r="BO38" s="44"/>
      <c r="BP38" s="44"/>
      <c r="BQ38" s="44"/>
      <c r="BR38" s="44"/>
      <c r="BS38" s="44"/>
      <c r="BT38" s="44"/>
      <c r="BU38" s="44"/>
      <c r="BV38" s="44"/>
      <c r="BW38" s="44"/>
      <c r="BX38" s="44"/>
      <c r="BY38" s="44"/>
      <c r="BZ38" s="45"/>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43"/>
      <c r="BM39" s="44"/>
      <c r="BN39" s="44"/>
      <c r="BO39" s="44"/>
      <c r="BP39" s="44"/>
      <c r="BQ39" s="44"/>
      <c r="BR39" s="44"/>
      <c r="BS39" s="44"/>
      <c r="BT39" s="44"/>
      <c r="BU39" s="44"/>
      <c r="BV39" s="44"/>
      <c r="BW39" s="44"/>
      <c r="BX39" s="44"/>
      <c r="BY39" s="44"/>
      <c r="BZ39" s="45"/>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43"/>
      <c r="BM40" s="44"/>
      <c r="BN40" s="44"/>
      <c r="BO40" s="44"/>
      <c r="BP40" s="44"/>
      <c r="BQ40" s="44"/>
      <c r="BR40" s="44"/>
      <c r="BS40" s="44"/>
      <c r="BT40" s="44"/>
      <c r="BU40" s="44"/>
      <c r="BV40" s="44"/>
      <c r="BW40" s="44"/>
      <c r="BX40" s="44"/>
      <c r="BY40" s="44"/>
      <c r="BZ40" s="45"/>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43"/>
      <c r="BM41" s="44"/>
      <c r="BN41" s="44"/>
      <c r="BO41" s="44"/>
      <c r="BP41" s="44"/>
      <c r="BQ41" s="44"/>
      <c r="BR41" s="44"/>
      <c r="BS41" s="44"/>
      <c r="BT41" s="44"/>
      <c r="BU41" s="44"/>
      <c r="BV41" s="44"/>
      <c r="BW41" s="44"/>
      <c r="BX41" s="44"/>
      <c r="BY41" s="44"/>
      <c r="BZ41" s="45"/>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43"/>
      <c r="BM42" s="44"/>
      <c r="BN42" s="44"/>
      <c r="BO42" s="44"/>
      <c r="BP42" s="44"/>
      <c r="BQ42" s="44"/>
      <c r="BR42" s="44"/>
      <c r="BS42" s="44"/>
      <c r="BT42" s="44"/>
      <c r="BU42" s="44"/>
      <c r="BV42" s="44"/>
      <c r="BW42" s="44"/>
      <c r="BX42" s="44"/>
      <c r="BY42" s="44"/>
      <c r="BZ42" s="45"/>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43"/>
      <c r="BM43" s="44"/>
      <c r="BN43" s="44"/>
      <c r="BO43" s="44"/>
      <c r="BP43" s="44"/>
      <c r="BQ43" s="44"/>
      <c r="BR43" s="44"/>
      <c r="BS43" s="44"/>
      <c r="BT43" s="44"/>
      <c r="BU43" s="44"/>
      <c r="BV43" s="44"/>
      <c r="BW43" s="44"/>
      <c r="BX43" s="44"/>
      <c r="BY43" s="44"/>
      <c r="BZ43" s="45"/>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46"/>
      <c r="BM44" s="47"/>
      <c r="BN44" s="47"/>
      <c r="BO44" s="47"/>
      <c r="BP44" s="47"/>
      <c r="BQ44" s="47"/>
      <c r="BR44" s="47"/>
      <c r="BS44" s="47"/>
      <c r="BT44" s="47"/>
      <c r="BU44" s="47"/>
      <c r="BV44" s="47"/>
      <c r="BW44" s="47"/>
      <c r="BX44" s="47"/>
      <c r="BY44" s="47"/>
      <c r="BZ44" s="48"/>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115</v>
      </c>
      <c r="BM47" s="29"/>
      <c r="BN47" s="29"/>
      <c r="BO47" s="29"/>
      <c r="BP47" s="29"/>
      <c r="BQ47" s="29"/>
      <c r="BR47" s="29"/>
      <c r="BS47" s="29"/>
      <c r="BT47" s="29"/>
      <c r="BU47" s="29"/>
      <c r="BV47" s="29"/>
      <c r="BW47" s="29"/>
      <c r="BX47" s="29"/>
      <c r="BY47" s="29"/>
      <c r="BZ47" s="30"/>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2">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2">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3" t="s">
        <v>114</v>
      </c>
      <c r="BM66" s="44"/>
      <c r="BN66" s="44"/>
      <c r="BO66" s="44"/>
      <c r="BP66" s="44"/>
      <c r="BQ66" s="44"/>
      <c r="BR66" s="44"/>
      <c r="BS66" s="44"/>
      <c r="BT66" s="44"/>
      <c r="BU66" s="44"/>
      <c r="BV66" s="44"/>
      <c r="BW66" s="44"/>
      <c r="BX66" s="44"/>
      <c r="BY66" s="44"/>
      <c r="BZ66" s="45"/>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3"/>
      <c r="BM67" s="44"/>
      <c r="BN67" s="44"/>
      <c r="BO67" s="44"/>
      <c r="BP67" s="44"/>
      <c r="BQ67" s="44"/>
      <c r="BR67" s="44"/>
      <c r="BS67" s="44"/>
      <c r="BT67" s="44"/>
      <c r="BU67" s="44"/>
      <c r="BV67" s="44"/>
      <c r="BW67" s="44"/>
      <c r="BX67" s="44"/>
      <c r="BY67" s="44"/>
      <c r="BZ67" s="45"/>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3"/>
      <c r="BM68" s="44"/>
      <c r="BN68" s="44"/>
      <c r="BO68" s="44"/>
      <c r="BP68" s="44"/>
      <c r="BQ68" s="44"/>
      <c r="BR68" s="44"/>
      <c r="BS68" s="44"/>
      <c r="BT68" s="44"/>
      <c r="BU68" s="44"/>
      <c r="BV68" s="44"/>
      <c r="BW68" s="44"/>
      <c r="BX68" s="44"/>
      <c r="BY68" s="44"/>
      <c r="BZ68" s="45"/>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3"/>
      <c r="BM69" s="44"/>
      <c r="BN69" s="44"/>
      <c r="BO69" s="44"/>
      <c r="BP69" s="44"/>
      <c r="BQ69" s="44"/>
      <c r="BR69" s="44"/>
      <c r="BS69" s="44"/>
      <c r="BT69" s="44"/>
      <c r="BU69" s="44"/>
      <c r="BV69" s="44"/>
      <c r="BW69" s="44"/>
      <c r="BX69" s="44"/>
      <c r="BY69" s="44"/>
      <c r="BZ69" s="45"/>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3"/>
      <c r="BM70" s="44"/>
      <c r="BN70" s="44"/>
      <c r="BO70" s="44"/>
      <c r="BP70" s="44"/>
      <c r="BQ70" s="44"/>
      <c r="BR70" s="44"/>
      <c r="BS70" s="44"/>
      <c r="BT70" s="44"/>
      <c r="BU70" s="44"/>
      <c r="BV70" s="44"/>
      <c r="BW70" s="44"/>
      <c r="BX70" s="44"/>
      <c r="BY70" s="44"/>
      <c r="BZ70" s="45"/>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3"/>
      <c r="BM71" s="44"/>
      <c r="BN71" s="44"/>
      <c r="BO71" s="44"/>
      <c r="BP71" s="44"/>
      <c r="BQ71" s="44"/>
      <c r="BR71" s="44"/>
      <c r="BS71" s="44"/>
      <c r="BT71" s="44"/>
      <c r="BU71" s="44"/>
      <c r="BV71" s="44"/>
      <c r="BW71" s="44"/>
      <c r="BX71" s="44"/>
      <c r="BY71" s="44"/>
      <c r="BZ71" s="45"/>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3"/>
      <c r="BM72" s="44"/>
      <c r="BN72" s="44"/>
      <c r="BO72" s="44"/>
      <c r="BP72" s="44"/>
      <c r="BQ72" s="44"/>
      <c r="BR72" s="44"/>
      <c r="BS72" s="44"/>
      <c r="BT72" s="44"/>
      <c r="BU72" s="44"/>
      <c r="BV72" s="44"/>
      <c r="BW72" s="44"/>
      <c r="BX72" s="44"/>
      <c r="BY72" s="44"/>
      <c r="BZ72" s="45"/>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3"/>
      <c r="BM73" s="44"/>
      <c r="BN73" s="44"/>
      <c r="BO73" s="44"/>
      <c r="BP73" s="44"/>
      <c r="BQ73" s="44"/>
      <c r="BR73" s="44"/>
      <c r="BS73" s="44"/>
      <c r="BT73" s="44"/>
      <c r="BU73" s="44"/>
      <c r="BV73" s="44"/>
      <c r="BW73" s="44"/>
      <c r="BX73" s="44"/>
      <c r="BY73" s="44"/>
      <c r="BZ73" s="45"/>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3"/>
      <c r="BM74" s="44"/>
      <c r="BN74" s="44"/>
      <c r="BO74" s="44"/>
      <c r="BP74" s="44"/>
      <c r="BQ74" s="44"/>
      <c r="BR74" s="44"/>
      <c r="BS74" s="44"/>
      <c r="BT74" s="44"/>
      <c r="BU74" s="44"/>
      <c r="BV74" s="44"/>
      <c r="BW74" s="44"/>
      <c r="BX74" s="44"/>
      <c r="BY74" s="44"/>
      <c r="BZ74" s="45"/>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3"/>
      <c r="BM75" s="44"/>
      <c r="BN75" s="44"/>
      <c r="BO75" s="44"/>
      <c r="BP75" s="44"/>
      <c r="BQ75" s="44"/>
      <c r="BR75" s="44"/>
      <c r="BS75" s="44"/>
      <c r="BT75" s="44"/>
      <c r="BU75" s="44"/>
      <c r="BV75" s="44"/>
      <c r="BW75" s="44"/>
      <c r="BX75" s="44"/>
      <c r="BY75" s="44"/>
      <c r="BZ75" s="45"/>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3"/>
      <c r="BM76" s="44"/>
      <c r="BN76" s="44"/>
      <c r="BO76" s="44"/>
      <c r="BP76" s="44"/>
      <c r="BQ76" s="44"/>
      <c r="BR76" s="44"/>
      <c r="BS76" s="44"/>
      <c r="BT76" s="44"/>
      <c r="BU76" s="44"/>
      <c r="BV76" s="44"/>
      <c r="BW76" s="44"/>
      <c r="BX76" s="44"/>
      <c r="BY76" s="44"/>
      <c r="BZ76" s="45"/>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3"/>
      <c r="BM77" s="44"/>
      <c r="BN77" s="44"/>
      <c r="BO77" s="44"/>
      <c r="BP77" s="44"/>
      <c r="BQ77" s="44"/>
      <c r="BR77" s="44"/>
      <c r="BS77" s="44"/>
      <c r="BT77" s="44"/>
      <c r="BU77" s="44"/>
      <c r="BV77" s="44"/>
      <c r="BW77" s="44"/>
      <c r="BX77" s="44"/>
      <c r="BY77" s="44"/>
      <c r="BZ77" s="45"/>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3"/>
      <c r="BM78" s="44"/>
      <c r="BN78" s="44"/>
      <c r="BO78" s="44"/>
      <c r="BP78" s="44"/>
      <c r="BQ78" s="44"/>
      <c r="BR78" s="44"/>
      <c r="BS78" s="44"/>
      <c r="BT78" s="44"/>
      <c r="BU78" s="44"/>
      <c r="BV78" s="44"/>
      <c r="BW78" s="44"/>
      <c r="BX78" s="44"/>
      <c r="BY78" s="44"/>
      <c r="BZ78" s="45"/>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3"/>
      <c r="BM79" s="44"/>
      <c r="BN79" s="44"/>
      <c r="BO79" s="44"/>
      <c r="BP79" s="44"/>
      <c r="BQ79" s="44"/>
      <c r="BR79" s="44"/>
      <c r="BS79" s="44"/>
      <c r="BT79" s="44"/>
      <c r="BU79" s="44"/>
      <c r="BV79" s="44"/>
      <c r="BW79" s="44"/>
      <c r="BX79" s="44"/>
      <c r="BY79" s="44"/>
      <c r="BZ79" s="45"/>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3"/>
      <c r="BM80" s="44"/>
      <c r="BN80" s="44"/>
      <c r="BO80" s="44"/>
      <c r="BP80" s="44"/>
      <c r="BQ80" s="44"/>
      <c r="BR80" s="44"/>
      <c r="BS80" s="44"/>
      <c r="BT80" s="44"/>
      <c r="BU80" s="44"/>
      <c r="BV80" s="44"/>
      <c r="BW80" s="44"/>
      <c r="BX80" s="44"/>
      <c r="BY80" s="44"/>
      <c r="BZ80" s="45"/>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3"/>
      <c r="BM81" s="44"/>
      <c r="BN81" s="44"/>
      <c r="BO81" s="44"/>
      <c r="BP81" s="44"/>
      <c r="BQ81" s="44"/>
      <c r="BR81" s="44"/>
      <c r="BS81" s="44"/>
      <c r="BT81" s="44"/>
      <c r="BU81" s="44"/>
      <c r="BV81" s="44"/>
      <c r="BW81" s="44"/>
      <c r="BX81" s="44"/>
      <c r="BY81" s="44"/>
      <c r="BZ81" s="45"/>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6"/>
      <c r="BM82" s="47"/>
      <c r="BN82" s="47"/>
      <c r="BO82" s="47"/>
      <c r="BP82" s="47"/>
      <c r="BQ82" s="47"/>
      <c r="BR82" s="47"/>
      <c r="BS82" s="47"/>
      <c r="BT82" s="47"/>
      <c r="BU82" s="47"/>
      <c r="BV82" s="47"/>
      <c r="BW82" s="47"/>
      <c r="BX82" s="47"/>
      <c r="BY82" s="47"/>
      <c r="BZ82" s="48"/>
    </row>
    <row r="83" spans="1:78" x14ac:dyDescent="0.2">
      <c r="C83" s="49" t="s">
        <v>30</v>
      </c>
      <c r="D83" s="49"/>
      <c r="E83" s="49"/>
      <c r="F83" s="49"/>
      <c r="G83" s="49"/>
      <c r="H83" s="49"/>
      <c r="I83" s="49"/>
      <c r="J83" s="49"/>
      <c r="K83" s="49"/>
      <c r="L83" s="49"/>
      <c r="M83" s="49"/>
      <c r="N83" s="49"/>
      <c r="O83" s="49"/>
      <c r="P83" s="49"/>
      <c r="Q83" s="49"/>
      <c r="R83" s="49"/>
      <c r="S83" s="49"/>
      <c r="T83" s="49"/>
      <c r="U83" s="49"/>
      <c r="V83" s="49"/>
      <c r="W83" s="49"/>
      <c r="X83" s="49"/>
      <c r="Y83" s="49"/>
      <c r="Z83" s="49"/>
      <c r="AA83" s="49"/>
      <c r="AB83" s="49"/>
      <c r="AC83" s="49"/>
      <c r="AD83" s="49"/>
      <c r="AE83" s="49"/>
      <c r="AF83" s="49"/>
      <c r="AG83" s="49"/>
      <c r="AH83" s="49"/>
      <c r="AI83" s="49"/>
      <c r="AJ83" s="49"/>
      <c r="AK83" s="49"/>
      <c r="AL83" s="49"/>
      <c r="AM83" s="49"/>
      <c r="AN83" s="49"/>
      <c r="AO83" s="49"/>
      <c r="AP83" s="49"/>
      <c r="AQ83" s="49"/>
      <c r="AR83" s="49"/>
      <c r="AS83" s="49"/>
      <c r="AT83" s="49"/>
      <c r="AU83" s="49"/>
      <c r="AV83" s="49"/>
      <c r="AW83" s="49"/>
      <c r="AX83" s="49"/>
      <c r="AY83" s="49"/>
      <c r="AZ83" s="49"/>
      <c r="BA83" s="49"/>
      <c r="BB83" s="49"/>
      <c r="BC83" s="49"/>
      <c r="BD83" s="49"/>
      <c r="BE83" s="49"/>
      <c r="BF83" s="49"/>
      <c r="BG83" s="49"/>
      <c r="BH83" s="49"/>
      <c r="BI83" s="49"/>
      <c r="BJ83" s="49"/>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sSsXntj/Ik9lKVU52bfNji2wuetxAskYlpEzhDTTZhEkgE1PpOFgsT1h/WoPKKe4kG836t+PrKNGZa9ngELcxA==" saltValue="KkAtgOQ+Ajwd/qyZl2zXp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8" t="s">
        <v>52</v>
      </c>
      <c r="I3" s="79"/>
      <c r="J3" s="79"/>
      <c r="K3" s="79"/>
      <c r="L3" s="79"/>
      <c r="M3" s="79"/>
      <c r="N3" s="79"/>
      <c r="O3" s="79"/>
      <c r="P3" s="79"/>
      <c r="Q3" s="79"/>
      <c r="R3" s="79"/>
      <c r="S3" s="79"/>
      <c r="T3" s="79"/>
      <c r="U3" s="79"/>
      <c r="V3" s="79"/>
      <c r="W3" s="79"/>
      <c r="X3" s="80"/>
      <c r="Y3" s="84" t="s">
        <v>53</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54</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x14ac:dyDescent="0.2">
      <c r="A4" s="14" t="s">
        <v>55</v>
      </c>
      <c r="B4" s="16"/>
      <c r="C4" s="16"/>
      <c r="D4" s="16"/>
      <c r="E4" s="16"/>
      <c r="F4" s="16"/>
      <c r="G4" s="16"/>
      <c r="H4" s="81"/>
      <c r="I4" s="82"/>
      <c r="J4" s="82"/>
      <c r="K4" s="82"/>
      <c r="L4" s="82"/>
      <c r="M4" s="82"/>
      <c r="N4" s="82"/>
      <c r="O4" s="82"/>
      <c r="P4" s="82"/>
      <c r="Q4" s="82"/>
      <c r="R4" s="82"/>
      <c r="S4" s="82"/>
      <c r="T4" s="82"/>
      <c r="U4" s="82"/>
      <c r="V4" s="82"/>
      <c r="W4" s="82"/>
      <c r="X4" s="83"/>
      <c r="Y4" s="77" t="s">
        <v>56</v>
      </c>
      <c r="Z4" s="77"/>
      <c r="AA4" s="77"/>
      <c r="AB4" s="77"/>
      <c r="AC4" s="77"/>
      <c r="AD4" s="77"/>
      <c r="AE4" s="77"/>
      <c r="AF4" s="77"/>
      <c r="AG4" s="77"/>
      <c r="AH4" s="77"/>
      <c r="AI4" s="77"/>
      <c r="AJ4" s="77" t="s">
        <v>57</v>
      </c>
      <c r="AK4" s="77"/>
      <c r="AL4" s="77"/>
      <c r="AM4" s="77"/>
      <c r="AN4" s="77"/>
      <c r="AO4" s="77"/>
      <c r="AP4" s="77"/>
      <c r="AQ4" s="77"/>
      <c r="AR4" s="77"/>
      <c r="AS4" s="77"/>
      <c r="AT4" s="77"/>
      <c r="AU4" s="77" t="s">
        <v>58</v>
      </c>
      <c r="AV4" s="77"/>
      <c r="AW4" s="77"/>
      <c r="AX4" s="77"/>
      <c r="AY4" s="77"/>
      <c r="AZ4" s="77"/>
      <c r="BA4" s="77"/>
      <c r="BB4" s="77"/>
      <c r="BC4" s="77"/>
      <c r="BD4" s="77"/>
      <c r="BE4" s="77"/>
      <c r="BF4" s="77" t="s">
        <v>59</v>
      </c>
      <c r="BG4" s="77"/>
      <c r="BH4" s="77"/>
      <c r="BI4" s="77"/>
      <c r="BJ4" s="77"/>
      <c r="BK4" s="77"/>
      <c r="BL4" s="77"/>
      <c r="BM4" s="77"/>
      <c r="BN4" s="77"/>
      <c r="BO4" s="77"/>
      <c r="BP4" s="77"/>
      <c r="BQ4" s="77" t="s">
        <v>60</v>
      </c>
      <c r="BR4" s="77"/>
      <c r="BS4" s="77"/>
      <c r="BT4" s="77"/>
      <c r="BU4" s="77"/>
      <c r="BV4" s="77"/>
      <c r="BW4" s="77"/>
      <c r="BX4" s="77"/>
      <c r="BY4" s="77"/>
      <c r="BZ4" s="77"/>
      <c r="CA4" s="77"/>
      <c r="CB4" s="77" t="s">
        <v>61</v>
      </c>
      <c r="CC4" s="77"/>
      <c r="CD4" s="77"/>
      <c r="CE4" s="77"/>
      <c r="CF4" s="77"/>
      <c r="CG4" s="77"/>
      <c r="CH4" s="77"/>
      <c r="CI4" s="77"/>
      <c r="CJ4" s="77"/>
      <c r="CK4" s="77"/>
      <c r="CL4" s="77"/>
      <c r="CM4" s="77" t="s">
        <v>62</v>
      </c>
      <c r="CN4" s="77"/>
      <c r="CO4" s="77"/>
      <c r="CP4" s="77"/>
      <c r="CQ4" s="77"/>
      <c r="CR4" s="77"/>
      <c r="CS4" s="77"/>
      <c r="CT4" s="77"/>
      <c r="CU4" s="77"/>
      <c r="CV4" s="77"/>
      <c r="CW4" s="77"/>
      <c r="CX4" s="77" t="s">
        <v>63</v>
      </c>
      <c r="CY4" s="77"/>
      <c r="CZ4" s="77"/>
      <c r="DA4" s="77"/>
      <c r="DB4" s="77"/>
      <c r="DC4" s="77"/>
      <c r="DD4" s="77"/>
      <c r="DE4" s="77"/>
      <c r="DF4" s="77"/>
      <c r="DG4" s="77"/>
      <c r="DH4" s="77"/>
      <c r="DI4" s="77" t="s">
        <v>64</v>
      </c>
      <c r="DJ4" s="77"/>
      <c r="DK4" s="77"/>
      <c r="DL4" s="77"/>
      <c r="DM4" s="77"/>
      <c r="DN4" s="77"/>
      <c r="DO4" s="77"/>
      <c r="DP4" s="77"/>
      <c r="DQ4" s="77"/>
      <c r="DR4" s="77"/>
      <c r="DS4" s="77"/>
      <c r="DT4" s="77" t="s">
        <v>65</v>
      </c>
      <c r="DU4" s="77"/>
      <c r="DV4" s="77"/>
      <c r="DW4" s="77"/>
      <c r="DX4" s="77"/>
      <c r="DY4" s="77"/>
      <c r="DZ4" s="77"/>
      <c r="EA4" s="77"/>
      <c r="EB4" s="77"/>
      <c r="EC4" s="77"/>
      <c r="ED4" s="77"/>
      <c r="EE4" s="77" t="s">
        <v>66</v>
      </c>
      <c r="EF4" s="77"/>
      <c r="EG4" s="77"/>
      <c r="EH4" s="77"/>
      <c r="EI4" s="77"/>
      <c r="EJ4" s="77"/>
      <c r="EK4" s="77"/>
      <c r="EL4" s="77"/>
      <c r="EM4" s="77"/>
      <c r="EN4" s="77"/>
      <c r="EO4" s="77"/>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2023</v>
      </c>
      <c r="C6" s="19">
        <f t="shared" ref="C6:X6" si="3">C7</f>
        <v>272299</v>
      </c>
      <c r="D6" s="19">
        <f t="shared" si="3"/>
        <v>46</v>
      </c>
      <c r="E6" s="19">
        <f t="shared" si="3"/>
        <v>17</v>
      </c>
      <c r="F6" s="19">
        <f t="shared" si="3"/>
        <v>1</v>
      </c>
      <c r="G6" s="19">
        <f t="shared" si="3"/>
        <v>0</v>
      </c>
      <c r="H6" s="19" t="str">
        <f t="shared" si="3"/>
        <v>大阪府　四條畷市</v>
      </c>
      <c r="I6" s="19" t="str">
        <f t="shared" si="3"/>
        <v>法適用</v>
      </c>
      <c r="J6" s="19" t="str">
        <f t="shared" si="3"/>
        <v>下水道事業</v>
      </c>
      <c r="K6" s="19" t="str">
        <f t="shared" si="3"/>
        <v>公共下水道</v>
      </c>
      <c r="L6" s="19" t="str">
        <f t="shared" si="3"/>
        <v>Bb1</v>
      </c>
      <c r="M6" s="19" t="str">
        <f t="shared" si="3"/>
        <v>非設置</v>
      </c>
      <c r="N6" s="20" t="str">
        <f t="shared" si="3"/>
        <v>-</v>
      </c>
      <c r="O6" s="20">
        <f t="shared" si="3"/>
        <v>59.22</v>
      </c>
      <c r="P6" s="20">
        <f t="shared" si="3"/>
        <v>98.08</v>
      </c>
      <c r="Q6" s="20">
        <f t="shared" si="3"/>
        <v>67.959999999999994</v>
      </c>
      <c r="R6" s="20">
        <f t="shared" si="3"/>
        <v>2206</v>
      </c>
      <c r="S6" s="20">
        <f t="shared" si="3"/>
        <v>54355</v>
      </c>
      <c r="T6" s="20">
        <f t="shared" si="3"/>
        <v>18.690000000000001</v>
      </c>
      <c r="U6" s="20">
        <f t="shared" si="3"/>
        <v>2908.24</v>
      </c>
      <c r="V6" s="20">
        <f t="shared" si="3"/>
        <v>53092</v>
      </c>
      <c r="W6" s="20">
        <f t="shared" si="3"/>
        <v>5.95</v>
      </c>
      <c r="X6" s="20">
        <f t="shared" si="3"/>
        <v>8923.0300000000007</v>
      </c>
      <c r="Y6" s="21">
        <f>IF(Y7="",NA(),Y7)</f>
        <v>110.08</v>
      </c>
      <c r="Z6" s="21">
        <f t="shared" ref="Z6:AH6" si="4">IF(Z7="",NA(),Z7)</f>
        <v>110.88</v>
      </c>
      <c r="AA6" s="21">
        <f t="shared" si="4"/>
        <v>107.39</v>
      </c>
      <c r="AB6" s="21">
        <f t="shared" si="4"/>
        <v>106.01</v>
      </c>
      <c r="AC6" s="21">
        <f t="shared" si="4"/>
        <v>103.86</v>
      </c>
      <c r="AD6" s="21">
        <f t="shared" si="4"/>
        <v>107.34</v>
      </c>
      <c r="AE6" s="21">
        <f t="shared" si="4"/>
        <v>107.87</v>
      </c>
      <c r="AF6" s="21">
        <f t="shared" si="4"/>
        <v>109.78</v>
      </c>
      <c r="AG6" s="21">
        <f t="shared" si="4"/>
        <v>109.96</v>
      </c>
      <c r="AH6" s="21">
        <f t="shared" si="4"/>
        <v>109.44</v>
      </c>
      <c r="AI6" s="20" t="str">
        <f>IF(AI7="","",IF(AI7="-","【-】","【"&amp;SUBSTITUTE(TEXT(AI7,"#,##0.00"),"-","△")&amp;"】"))</f>
        <v>【105.91】</v>
      </c>
      <c r="AJ6" s="20">
        <f>IF(AJ7="",NA(),AJ7)</f>
        <v>0</v>
      </c>
      <c r="AK6" s="20">
        <f t="shared" ref="AK6:AS6" si="5">IF(AK7="",NA(),AK7)</f>
        <v>0</v>
      </c>
      <c r="AL6" s="20">
        <f t="shared" si="5"/>
        <v>0</v>
      </c>
      <c r="AM6" s="20">
        <f t="shared" si="5"/>
        <v>0</v>
      </c>
      <c r="AN6" s="20">
        <f t="shared" si="5"/>
        <v>0</v>
      </c>
      <c r="AO6" s="20">
        <f t="shared" si="5"/>
        <v>0</v>
      </c>
      <c r="AP6" s="21">
        <f t="shared" si="5"/>
        <v>11.59</v>
      </c>
      <c r="AQ6" s="21">
        <f t="shared" si="5"/>
        <v>9.36</v>
      </c>
      <c r="AR6" s="21">
        <f t="shared" si="5"/>
        <v>7.56</v>
      </c>
      <c r="AS6" s="21">
        <f t="shared" si="5"/>
        <v>5.84</v>
      </c>
      <c r="AT6" s="20" t="str">
        <f>IF(AT7="","",IF(AT7="-","【-】","【"&amp;SUBSTITUTE(TEXT(AT7,"#,##0.00"),"-","△")&amp;"】"))</f>
        <v>【3.03】</v>
      </c>
      <c r="AU6" s="21">
        <f>IF(AU7="",NA(),AU7)</f>
        <v>30.39</v>
      </c>
      <c r="AV6" s="21">
        <f t="shared" ref="AV6:BD6" si="6">IF(AV7="",NA(),AV7)</f>
        <v>43.56</v>
      </c>
      <c r="AW6" s="21">
        <f t="shared" si="6"/>
        <v>48.06</v>
      </c>
      <c r="AX6" s="21">
        <f t="shared" si="6"/>
        <v>44.46</v>
      </c>
      <c r="AY6" s="21">
        <f t="shared" si="6"/>
        <v>37.65</v>
      </c>
      <c r="AZ6" s="21">
        <f t="shared" si="6"/>
        <v>35.200000000000003</v>
      </c>
      <c r="BA6" s="21">
        <f t="shared" si="6"/>
        <v>37.200000000000003</v>
      </c>
      <c r="BB6" s="21">
        <f t="shared" si="6"/>
        <v>47.13</v>
      </c>
      <c r="BC6" s="21">
        <f t="shared" si="6"/>
        <v>50.85</v>
      </c>
      <c r="BD6" s="21">
        <f t="shared" si="6"/>
        <v>63.13</v>
      </c>
      <c r="BE6" s="20" t="str">
        <f>IF(BE7="","",IF(BE7="-","【-】","【"&amp;SUBSTITUTE(TEXT(BE7,"#,##0.00"),"-","△")&amp;"】"))</f>
        <v>【78.43】</v>
      </c>
      <c r="BF6" s="21">
        <f>IF(BF7="",NA(),BF7)</f>
        <v>870.88</v>
      </c>
      <c r="BG6" s="21">
        <f t="shared" ref="BG6:BO6" si="7">IF(BG7="",NA(),BG7)</f>
        <v>872.22</v>
      </c>
      <c r="BH6" s="21">
        <f t="shared" si="7"/>
        <v>903.44</v>
      </c>
      <c r="BI6" s="21">
        <f t="shared" si="7"/>
        <v>867.45</v>
      </c>
      <c r="BJ6" s="21">
        <f t="shared" si="7"/>
        <v>825.82</v>
      </c>
      <c r="BK6" s="21">
        <f t="shared" si="7"/>
        <v>813.96</v>
      </c>
      <c r="BL6" s="21">
        <f t="shared" si="7"/>
        <v>843.72</v>
      </c>
      <c r="BM6" s="21">
        <f t="shared" si="7"/>
        <v>788.62</v>
      </c>
      <c r="BN6" s="21">
        <f t="shared" si="7"/>
        <v>772.15</v>
      </c>
      <c r="BO6" s="21">
        <f t="shared" si="7"/>
        <v>717.6</v>
      </c>
      <c r="BP6" s="20" t="str">
        <f>IF(BP7="","",IF(BP7="-","【-】","【"&amp;SUBSTITUTE(TEXT(BP7,"#,##0.00"),"-","△")&amp;"】"))</f>
        <v>【630.82】</v>
      </c>
      <c r="BQ6" s="21">
        <f>IF(BQ7="",NA(),BQ7)</f>
        <v>131.09</v>
      </c>
      <c r="BR6" s="21">
        <f t="shared" ref="BR6:BZ6" si="8">IF(BR7="",NA(),BR7)</f>
        <v>133.79</v>
      </c>
      <c r="BS6" s="21">
        <f t="shared" si="8"/>
        <v>122.26</v>
      </c>
      <c r="BT6" s="21">
        <f t="shared" si="8"/>
        <v>101.42</v>
      </c>
      <c r="BU6" s="21">
        <f t="shared" si="8"/>
        <v>107.99</v>
      </c>
      <c r="BV6" s="21">
        <f t="shared" si="8"/>
        <v>92.08</v>
      </c>
      <c r="BW6" s="21">
        <f t="shared" si="8"/>
        <v>94.81</v>
      </c>
      <c r="BX6" s="21">
        <f t="shared" si="8"/>
        <v>99.88</v>
      </c>
      <c r="BY6" s="21">
        <f t="shared" si="8"/>
        <v>98.82</v>
      </c>
      <c r="BZ6" s="21">
        <f t="shared" si="8"/>
        <v>97.58</v>
      </c>
      <c r="CA6" s="20" t="str">
        <f>IF(CA7="","",IF(CA7="-","【-】","【"&amp;SUBSTITUTE(TEXT(CA7,"#,##0.00"),"-","△")&amp;"】"))</f>
        <v>【97.81】</v>
      </c>
      <c r="CB6" s="21">
        <f>IF(CB7="",NA(),CB7)</f>
        <v>99.85</v>
      </c>
      <c r="CC6" s="21">
        <f t="shared" ref="CC6:CK6" si="9">IF(CC7="",NA(),CC7)</f>
        <v>95.91</v>
      </c>
      <c r="CD6" s="21">
        <f t="shared" si="9"/>
        <v>104.28</v>
      </c>
      <c r="CE6" s="21">
        <f t="shared" si="9"/>
        <v>125.54</v>
      </c>
      <c r="CF6" s="21">
        <f t="shared" si="9"/>
        <v>118.19</v>
      </c>
      <c r="CG6" s="21">
        <f t="shared" si="9"/>
        <v>132.94999999999999</v>
      </c>
      <c r="CH6" s="21">
        <f t="shared" si="9"/>
        <v>129.9</v>
      </c>
      <c r="CI6" s="21">
        <f t="shared" si="9"/>
        <v>126.94</v>
      </c>
      <c r="CJ6" s="21">
        <f t="shared" si="9"/>
        <v>128.38999999999999</v>
      </c>
      <c r="CK6" s="21">
        <f t="shared" si="9"/>
        <v>129.85</v>
      </c>
      <c r="CL6" s="20" t="str">
        <f>IF(CL7="","",IF(CL7="-","【-】","【"&amp;SUBSTITUTE(TEXT(CL7,"#,##0.00"),"-","△")&amp;"】"))</f>
        <v>【138.75】</v>
      </c>
      <c r="CM6" s="21">
        <f>IF(CM7="",NA(),CM7)</f>
        <v>43.23</v>
      </c>
      <c r="CN6" s="21">
        <f t="shared" ref="CN6:CV6" si="10">IF(CN7="",NA(),CN7)</f>
        <v>44.64</v>
      </c>
      <c r="CO6" s="21" t="str">
        <f t="shared" si="10"/>
        <v>-</v>
      </c>
      <c r="CP6" s="21" t="str">
        <f t="shared" si="10"/>
        <v>-</v>
      </c>
      <c r="CQ6" s="21" t="str">
        <f t="shared" si="10"/>
        <v>-</v>
      </c>
      <c r="CR6" s="21">
        <f t="shared" si="10"/>
        <v>70.3</v>
      </c>
      <c r="CS6" s="21">
        <f t="shared" si="10"/>
        <v>80.11</v>
      </c>
      <c r="CT6" s="21">
        <f t="shared" si="10"/>
        <v>82.83</v>
      </c>
      <c r="CU6" s="21">
        <f t="shared" si="10"/>
        <v>69.38</v>
      </c>
      <c r="CV6" s="21">
        <f t="shared" si="10"/>
        <v>70.39</v>
      </c>
      <c r="CW6" s="20" t="str">
        <f>IF(CW7="","",IF(CW7="-","【-】","【"&amp;SUBSTITUTE(TEXT(CW7,"#,##0.00"),"-","△")&amp;"】"))</f>
        <v>【58.94】</v>
      </c>
      <c r="CX6" s="21">
        <f>IF(CX7="",NA(),CX7)</f>
        <v>99.03</v>
      </c>
      <c r="CY6" s="21">
        <f t="shared" ref="CY6:DG6" si="11">IF(CY7="",NA(),CY7)</f>
        <v>99.1</v>
      </c>
      <c r="CZ6" s="21">
        <f t="shared" si="11"/>
        <v>98.99</v>
      </c>
      <c r="DA6" s="21">
        <f t="shared" si="11"/>
        <v>99.06</v>
      </c>
      <c r="DB6" s="21">
        <f t="shared" si="11"/>
        <v>99.17</v>
      </c>
      <c r="DC6" s="21">
        <f t="shared" si="11"/>
        <v>95.95</v>
      </c>
      <c r="DD6" s="21">
        <f t="shared" si="11"/>
        <v>95.96</v>
      </c>
      <c r="DE6" s="21">
        <f t="shared" si="11"/>
        <v>95.73</v>
      </c>
      <c r="DF6" s="21">
        <f t="shared" si="11"/>
        <v>96.1</v>
      </c>
      <c r="DG6" s="21">
        <f t="shared" si="11"/>
        <v>96.61</v>
      </c>
      <c r="DH6" s="20" t="str">
        <f>IF(DH7="","",IF(DH7="-","【-】","【"&amp;SUBSTITUTE(TEXT(DH7,"#,##0.00"),"-","△")&amp;"】"))</f>
        <v>【95.91】</v>
      </c>
      <c r="DI6" s="21">
        <f>IF(DI7="",NA(),DI7)</f>
        <v>28.71</v>
      </c>
      <c r="DJ6" s="21">
        <f t="shared" ref="DJ6:DR6" si="12">IF(DJ7="",NA(),DJ7)</f>
        <v>31.17</v>
      </c>
      <c r="DK6" s="21">
        <f t="shared" si="12"/>
        <v>32.42</v>
      </c>
      <c r="DL6" s="21">
        <f t="shared" si="12"/>
        <v>34.56</v>
      </c>
      <c r="DM6" s="21">
        <f t="shared" si="12"/>
        <v>37.18</v>
      </c>
      <c r="DN6" s="21">
        <f t="shared" si="12"/>
        <v>8.5500000000000007</v>
      </c>
      <c r="DO6" s="21">
        <f t="shared" si="12"/>
        <v>20.23</v>
      </c>
      <c r="DP6" s="21">
        <f t="shared" si="12"/>
        <v>22.34</v>
      </c>
      <c r="DQ6" s="21">
        <f t="shared" si="12"/>
        <v>24.65</v>
      </c>
      <c r="DR6" s="21">
        <f t="shared" si="12"/>
        <v>24.87</v>
      </c>
      <c r="DS6" s="20" t="str">
        <f>IF(DS7="","",IF(DS7="-","【-】","【"&amp;SUBSTITUTE(TEXT(DS7,"#,##0.00"),"-","△")&amp;"】"))</f>
        <v>【41.09】</v>
      </c>
      <c r="DT6" s="20">
        <f>IF(DT7="",NA(),DT7)</f>
        <v>0</v>
      </c>
      <c r="DU6" s="20">
        <f t="shared" ref="DU6:EC6" si="13">IF(DU7="",NA(),DU7)</f>
        <v>0</v>
      </c>
      <c r="DV6" s="20">
        <f t="shared" si="13"/>
        <v>0</v>
      </c>
      <c r="DW6" s="20">
        <f t="shared" si="13"/>
        <v>0</v>
      </c>
      <c r="DX6" s="20">
        <f t="shared" si="13"/>
        <v>0</v>
      </c>
      <c r="DY6" s="21">
        <f t="shared" si="13"/>
        <v>2.41</v>
      </c>
      <c r="DZ6" s="21">
        <f t="shared" si="13"/>
        <v>1.63</v>
      </c>
      <c r="EA6" s="21">
        <f t="shared" si="13"/>
        <v>1.94</v>
      </c>
      <c r="EB6" s="21">
        <f t="shared" si="13"/>
        <v>2.42</v>
      </c>
      <c r="EC6" s="21">
        <f t="shared" si="13"/>
        <v>3</v>
      </c>
      <c r="ED6" s="20" t="str">
        <f>IF(ED7="","",IF(ED7="-","【-】","【"&amp;SUBSTITUTE(TEXT(ED7,"#,##0.00"),"-","△")&amp;"】"))</f>
        <v>【8.68】</v>
      </c>
      <c r="EE6" s="20">
        <f>IF(EE7="",NA(),EE7)</f>
        <v>0</v>
      </c>
      <c r="EF6" s="20">
        <f t="shared" ref="EF6:EN6" si="14">IF(EF7="",NA(),EF7)</f>
        <v>0</v>
      </c>
      <c r="EG6" s="21">
        <f t="shared" si="14"/>
        <v>4.91</v>
      </c>
      <c r="EH6" s="20">
        <f t="shared" si="14"/>
        <v>0</v>
      </c>
      <c r="EI6" s="20">
        <f t="shared" si="14"/>
        <v>0</v>
      </c>
      <c r="EJ6" s="21">
        <f t="shared" si="14"/>
        <v>0.12</v>
      </c>
      <c r="EK6" s="21">
        <f t="shared" si="14"/>
        <v>0.12</v>
      </c>
      <c r="EL6" s="21">
        <f t="shared" si="14"/>
        <v>0.35</v>
      </c>
      <c r="EM6" s="21">
        <f t="shared" si="14"/>
        <v>0.1</v>
      </c>
      <c r="EN6" s="21">
        <f t="shared" si="14"/>
        <v>1.51</v>
      </c>
      <c r="EO6" s="20" t="str">
        <f>IF(EO7="","",IF(EO7="-","【-】","【"&amp;SUBSTITUTE(TEXT(EO7,"#,##0.00"),"-","△")&amp;"】"))</f>
        <v>【0.22】</v>
      </c>
    </row>
    <row r="7" spans="1:148" s="22" customFormat="1" x14ac:dyDescent="0.2">
      <c r="A7" s="14"/>
      <c r="B7" s="23">
        <v>2023</v>
      </c>
      <c r="C7" s="23">
        <v>272299</v>
      </c>
      <c r="D7" s="23">
        <v>46</v>
      </c>
      <c r="E7" s="23">
        <v>17</v>
      </c>
      <c r="F7" s="23">
        <v>1</v>
      </c>
      <c r="G7" s="23">
        <v>0</v>
      </c>
      <c r="H7" s="23" t="s">
        <v>96</v>
      </c>
      <c r="I7" s="23" t="s">
        <v>97</v>
      </c>
      <c r="J7" s="23" t="s">
        <v>98</v>
      </c>
      <c r="K7" s="23" t="s">
        <v>99</v>
      </c>
      <c r="L7" s="23" t="s">
        <v>100</v>
      </c>
      <c r="M7" s="23" t="s">
        <v>101</v>
      </c>
      <c r="N7" s="24" t="s">
        <v>102</v>
      </c>
      <c r="O7" s="24">
        <v>59.22</v>
      </c>
      <c r="P7" s="24">
        <v>98.08</v>
      </c>
      <c r="Q7" s="24">
        <v>67.959999999999994</v>
      </c>
      <c r="R7" s="24">
        <v>2206</v>
      </c>
      <c r="S7" s="24">
        <v>54355</v>
      </c>
      <c r="T7" s="24">
        <v>18.690000000000001</v>
      </c>
      <c r="U7" s="24">
        <v>2908.24</v>
      </c>
      <c r="V7" s="24">
        <v>53092</v>
      </c>
      <c r="W7" s="24">
        <v>5.95</v>
      </c>
      <c r="X7" s="24">
        <v>8923.0300000000007</v>
      </c>
      <c r="Y7" s="24">
        <v>110.08</v>
      </c>
      <c r="Z7" s="24">
        <v>110.88</v>
      </c>
      <c r="AA7" s="24">
        <v>107.39</v>
      </c>
      <c r="AB7" s="24">
        <v>106.01</v>
      </c>
      <c r="AC7" s="24">
        <v>103.86</v>
      </c>
      <c r="AD7" s="24">
        <v>107.34</v>
      </c>
      <c r="AE7" s="24">
        <v>107.87</v>
      </c>
      <c r="AF7" s="24">
        <v>109.78</v>
      </c>
      <c r="AG7" s="24">
        <v>109.96</v>
      </c>
      <c r="AH7" s="24">
        <v>109.44</v>
      </c>
      <c r="AI7" s="24">
        <v>105.91</v>
      </c>
      <c r="AJ7" s="24">
        <v>0</v>
      </c>
      <c r="AK7" s="24">
        <v>0</v>
      </c>
      <c r="AL7" s="24">
        <v>0</v>
      </c>
      <c r="AM7" s="24">
        <v>0</v>
      </c>
      <c r="AN7" s="24">
        <v>0</v>
      </c>
      <c r="AO7" s="24">
        <v>0</v>
      </c>
      <c r="AP7" s="24">
        <v>11.59</v>
      </c>
      <c r="AQ7" s="24">
        <v>9.36</v>
      </c>
      <c r="AR7" s="24">
        <v>7.56</v>
      </c>
      <c r="AS7" s="24">
        <v>5.84</v>
      </c>
      <c r="AT7" s="24">
        <v>3.03</v>
      </c>
      <c r="AU7" s="24">
        <v>30.39</v>
      </c>
      <c r="AV7" s="24">
        <v>43.56</v>
      </c>
      <c r="AW7" s="24">
        <v>48.06</v>
      </c>
      <c r="AX7" s="24">
        <v>44.46</v>
      </c>
      <c r="AY7" s="24">
        <v>37.65</v>
      </c>
      <c r="AZ7" s="24">
        <v>35.200000000000003</v>
      </c>
      <c r="BA7" s="24">
        <v>37.200000000000003</v>
      </c>
      <c r="BB7" s="24">
        <v>47.13</v>
      </c>
      <c r="BC7" s="24">
        <v>50.85</v>
      </c>
      <c r="BD7" s="24">
        <v>63.13</v>
      </c>
      <c r="BE7" s="24">
        <v>78.430000000000007</v>
      </c>
      <c r="BF7" s="24">
        <v>870.88</v>
      </c>
      <c r="BG7" s="24">
        <v>872.22</v>
      </c>
      <c r="BH7" s="24">
        <v>903.44</v>
      </c>
      <c r="BI7" s="24">
        <v>867.45</v>
      </c>
      <c r="BJ7" s="24">
        <v>825.82</v>
      </c>
      <c r="BK7" s="24">
        <v>813.96</v>
      </c>
      <c r="BL7" s="24">
        <v>843.72</v>
      </c>
      <c r="BM7" s="24">
        <v>788.62</v>
      </c>
      <c r="BN7" s="24">
        <v>772.15</v>
      </c>
      <c r="BO7" s="24">
        <v>717.6</v>
      </c>
      <c r="BP7" s="24">
        <v>630.82000000000005</v>
      </c>
      <c r="BQ7" s="24">
        <v>131.09</v>
      </c>
      <c r="BR7" s="24">
        <v>133.79</v>
      </c>
      <c r="BS7" s="24">
        <v>122.26</v>
      </c>
      <c r="BT7" s="24">
        <v>101.42</v>
      </c>
      <c r="BU7" s="24">
        <v>107.99</v>
      </c>
      <c r="BV7" s="24">
        <v>92.08</v>
      </c>
      <c r="BW7" s="24">
        <v>94.81</v>
      </c>
      <c r="BX7" s="24">
        <v>99.88</v>
      </c>
      <c r="BY7" s="24">
        <v>98.82</v>
      </c>
      <c r="BZ7" s="24">
        <v>97.58</v>
      </c>
      <c r="CA7" s="24">
        <v>97.81</v>
      </c>
      <c r="CB7" s="24">
        <v>99.85</v>
      </c>
      <c r="CC7" s="24">
        <v>95.91</v>
      </c>
      <c r="CD7" s="24">
        <v>104.28</v>
      </c>
      <c r="CE7" s="24">
        <v>125.54</v>
      </c>
      <c r="CF7" s="24">
        <v>118.19</v>
      </c>
      <c r="CG7" s="24">
        <v>132.94999999999999</v>
      </c>
      <c r="CH7" s="24">
        <v>129.9</v>
      </c>
      <c r="CI7" s="24">
        <v>126.94</v>
      </c>
      <c r="CJ7" s="24">
        <v>128.38999999999999</v>
      </c>
      <c r="CK7" s="24">
        <v>129.85</v>
      </c>
      <c r="CL7" s="24">
        <v>138.75</v>
      </c>
      <c r="CM7" s="24">
        <v>43.23</v>
      </c>
      <c r="CN7" s="24">
        <v>44.64</v>
      </c>
      <c r="CO7" s="24" t="s">
        <v>102</v>
      </c>
      <c r="CP7" s="24" t="s">
        <v>102</v>
      </c>
      <c r="CQ7" s="24" t="s">
        <v>102</v>
      </c>
      <c r="CR7" s="24">
        <v>70.3</v>
      </c>
      <c r="CS7" s="24">
        <v>80.11</v>
      </c>
      <c r="CT7" s="24">
        <v>82.83</v>
      </c>
      <c r="CU7" s="24">
        <v>69.38</v>
      </c>
      <c r="CV7" s="24">
        <v>70.39</v>
      </c>
      <c r="CW7" s="24">
        <v>58.94</v>
      </c>
      <c r="CX7" s="24">
        <v>99.03</v>
      </c>
      <c r="CY7" s="24">
        <v>99.1</v>
      </c>
      <c r="CZ7" s="24">
        <v>98.99</v>
      </c>
      <c r="DA7" s="24">
        <v>99.06</v>
      </c>
      <c r="DB7" s="24">
        <v>99.17</v>
      </c>
      <c r="DC7" s="24">
        <v>95.95</v>
      </c>
      <c r="DD7" s="24">
        <v>95.96</v>
      </c>
      <c r="DE7" s="24">
        <v>95.73</v>
      </c>
      <c r="DF7" s="24">
        <v>96.1</v>
      </c>
      <c r="DG7" s="24">
        <v>96.61</v>
      </c>
      <c r="DH7" s="24">
        <v>95.91</v>
      </c>
      <c r="DI7" s="24">
        <v>28.71</v>
      </c>
      <c r="DJ7" s="24">
        <v>31.17</v>
      </c>
      <c r="DK7" s="24">
        <v>32.42</v>
      </c>
      <c r="DL7" s="24">
        <v>34.56</v>
      </c>
      <c r="DM7" s="24">
        <v>37.18</v>
      </c>
      <c r="DN7" s="24">
        <v>8.5500000000000007</v>
      </c>
      <c r="DO7" s="24">
        <v>20.23</v>
      </c>
      <c r="DP7" s="24">
        <v>22.34</v>
      </c>
      <c r="DQ7" s="24">
        <v>24.65</v>
      </c>
      <c r="DR7" s="24">
        <v>24.87</v>
      </c>
      <c r="DS7" s="24">
        <v>41.09</v>
      </c>
      <c r="DT7" s="24">
        <v>0</v>
      </c>
      <c r="DU7" s="24">
        <v>0</v>
      </c>
      <c r="DV7" s="24">
        <v>0</v>
      </c>
      <c r="DW7" s="24">
        <v>0</v>
      </c>
      <c r="DX7" s="24">
        <v>0</v>
      </c>
      <c r="DY7" s="24">
        <v>2.41</v>
      </c>
      <c r="DZ7" s="24">
        <v>1.63</v>
      </c>
      <c r="EA7" s="24">
        <v>1.94</v>
      </c>
      <c r="EB7" s="24">
        <v>2.42</v>
      </c>
      <c r="EC7" s="24">
        <v>3</v>
      </c>
      <c r="ED7" s="24">
        <v>8.68</v>
      </c>
      <c r="EE7" s="24">
        <v>0</v>
      </c>
      <c r="EF7" s="24">
        <v>0</v>
      </c>
      <c r="EG7" s="24">
        <v>4.91</v>
      </c>
      <c r="EH7" s="24">
        <v>0</v>
      </c>
      <c r="EI7" s="24">
        <v>0</v>
      </c>
      <c r="EJ7" s="24">
        <v>0.12</v>
      </c>
      <c r="EK7" s="24">
        <v>0.12</v>
      </c>
      <c r="EL7" s="24">
        <v>0.35</v>
      </c>
      <c r="EM7" s="24">
        <v>0.1</v>
      </c>
      <c r="EN7" s="24">
        <v>1.51</v>
      </c>
      <c r="EO7" s="24">
        <v>0.22</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
      <c r="B11">
        <v>22</v>
      </c>
      <c r="C11">
        <v>21</v>
      </c>
      <c r="D11">
        <v>20</v>
      </c>
      <c r="E11">
        <v>19</v>
      </c>
      <c r="F11">
        <v>18</v>
      </c>
      <c r="G11" t="s">
        <v>108</v>
      </c>
    </row>
    <row r="12" spans="1:148" x14ac:dyDescent="0.2">
      <c r="B12">
        <v>1</v>
      </c>
      <c r="C12">
        <v>1</v>
      </c>
      <c r="D12">
        <v>2</v>
      </c>
      <c r="E12">
        <v>3</v>
      </c>
      <c r="F12">
        <v>4</v>
      </c>
      <c r="G12" t="s">
        <v>109</v>
      </c>
    </row>
    <row r="13" spans="1:148" x14ac:dyDescent="0.2">
      <c r="B13" t="s">
        <v>110</v>
      </c>
      <c r="C13" t="s">
        <v>111</v>
      </c>
      <c r="D13" t="s">
        <v>111</v>
      </c>
      <c r="E13" t="s">
        <v>111</v>
      </c>
      <c r="F13" t="s">
        <v>110</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c:title>
  <dc:subject>-</dc:subject>
  <dc:creator>-</dc:creator>
  <cp:keywords/>
  <dc:description>-</dc:description>
  <cp:lastModifiedBy>-</cp:lastModifiedBy>
  <cp:lastPrinted>2025-02-13T04:08:25Z</cp:lastPrinted>
  <dcterms:created xsi:type="dcterms:W3CDTF">2025-01-24T07:04:17Z</dcterms:created>
  <dcterms:modified xsi:type="dcterms:W3CDTF">2025-01-24T07:04:17Z</dcterms:modified>
  <cp:category/>
</cp:coreProperties>
</file>