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1497B2A0-8D7D-49BE-88DE-3688C78C5C27}" xr6:coauthVersionLast="47" xr6:coauthVersionMax="47" xr10:uidLastSave="{00000000-0000-0000-0000-000000000000}"/>
  <bookViews>
    <workbookView xWindow="2868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<sst xmlns="http://schemas.openxmlformats.org/spreadsheetml/2006/main" count="1101" uniqueCount="559">
  <si>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</si>
  <si>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</si>
  <si>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</si>
  <si>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</si>
  <si>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</si>
  <si>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</si>
  <si>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</si>
  <si>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</si>
  <si>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</si>
  <si>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</si>
  <si>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</si>
  <si>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</si>
  <si>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</si>
  <si>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</si>
  <si>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</si>
  <si>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</si>
  <si>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</si>
  <si>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</si>
  <si>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</si>
  <si>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</si>
  <si>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</si>
  <si>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</si>
  <si>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</si>
  <si>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</si>
  <si>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</si>
  <si>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</si>
  <si>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</si>
  <si>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</si>
  <si>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</si>
  <si>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</si>
  <si>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</si>
  <si>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</si>
  <si>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</si>
  <si>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</si>
  <si>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</si>
  <si>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</si>
  <si>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</si>
  <si>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</si>
  <si>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</si>
  <si>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</si>
  <si>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</si>
  <si>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</si>
  <si>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</si>
  <si>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</si>
  <si>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</si>
  <si>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</si>
  <si>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</si>
  <si>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</si>
  <si>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</si>
  <si>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</si>
  <si>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</si>
  <si>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</si>
  <si>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</si>
  <si>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</si>
  <si>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</si>
  <si>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</si>
  <si>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</si>
  <si>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</si>
  <si>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</si>
  <si>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</si>
  <si>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</si>
  <si>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</si>
  <si>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</si>
  <si>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</si>
  <si>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</si>
  <si>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</si>
  <si>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</si>
  <si>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</si>
  <si>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</si>
  <si>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</si>
  <si>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</si>
  <si>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</si>
  <si>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</si>
  <si>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</si>
  <si>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</si>
  <si>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</si>
  <si>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</si>
  <si>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</si>
  <si>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</si>
  <si>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</si>
  <si>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</si>
  <si>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</si>
  <si>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</si>
  <si>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</si>
  <si>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</si>
  <si>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</si>
  <si>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</si>
  <si>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</si>
  <si>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</si>
  <si>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</si>
  <si>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</si>
  <si>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</si>
  <si>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</si>
  <si>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</si>
  <si>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</si>
  <si>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</si>
  <si>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</si>
  <si>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</si>
  <si>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</si>
  <si>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</si>
  <si>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</si>
  <si>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</si>
  <si>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</si>
  <si>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</si>
  <si>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</si>
  <si>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</si>
  <si>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</si>
  <si>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</si>
  <si>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</si>
  <si>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</si>
  <si>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</si>
  <si>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</si>
  <si>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</si>
  <si>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</si>
  <si>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</si>
  <si>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</si>
  <si>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</si>
  <si>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</si>
  <si>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</si>
  <si>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</si>
  <si>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</si>
  <si>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</si>
  <si>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</si>
  <si>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</si>
  <si>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</si>
  <si>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</si>
  <si>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</si>
  <si>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</si>
  <si>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</si>
  <si>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</si>
  <si>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</si>
  <si>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</si>
  <si>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</si>
  <si>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</si>
  <si>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</si>
  <si>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</si>
  <si>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</si>
  <si>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</si>
  <si>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</si>
  <si>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</si>
  <si>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</si>
  <si>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</si>
  <si>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</si>
  <si>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</si>
  <si>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</si>
  <si>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</si>
  <si>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</si>
  <si>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</si>
  <si>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</si>
  <si>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</si>
  <si>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</si>
  <si>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</si>
  <si>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</si>
  <si>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</si>
  <si>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</si>
  <si>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</si>
  <si>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</si>
  <si>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</si>
  <si>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</si>
  <si>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</si>
  <si>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</si>
  <si>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</si>
  <si>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</si>
  <si>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</si>
  <si>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</si>
  <si>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</si>
  <si>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</si>
  <si>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</si>
  <si>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</si>
  <si>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</si>
  <si>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</si>
  <si>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</si>
  <si>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</si>
  <si>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</si>
  <si>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</si>
  <si>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</si>
  <si>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</si>
  <si>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</si>
  <si>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</si>
  <si>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</si>
  <si>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</si>
  <si>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</si>
  <si>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</si>
  <si>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</si>
  <si>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</si>
  <si>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</si>
  <si>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</si>
  <si>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</si>
  <si>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</si>
  <si>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</si>
  <si>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</si>
  <si>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</si>
  <si>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</si>
  <si>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</si>
  <si>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</si>
  <si>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</si>
  <si>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</si>
  <si>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</si>
  <si>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</si>
  <si>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</si>
  <si>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</si>
  <si>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</si>
  <si>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</si>
  <si>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大阪府四條畷市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</si>
  <si>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</si>
  <si>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</si>
  <si>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</si>
  <si>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</si>
  <si>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</si>
  <si>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</si>
  <si>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</si>
  <si>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</si>
  <si>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</si>
  <si>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</si>
  <si>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</si>
  <si>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</si>
  <si>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</si>
  <si>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</si>
  <si>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</si>
  <si>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</si>
  <si>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</si>
  <si>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</si>
  <si>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</si>
  <si>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</si>
  <si>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</si>
  <si>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</si>
  <si>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</si>
  <si>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</si>
  <si>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</si>
  <si>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</si>
  <si>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</si>
  <si>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</si>
  <si>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</si>
  <si>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</si>
  <si>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</si>
  <si>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</si>
  <si>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</si>
  <si>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</si>
  <si>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</si>
  <si>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</si>
  <si>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</si>
  <si>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</si>
  <si>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</si>
  <si>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</si>
  <si>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</si>
  <si>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</si>
  <si>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</si>
  <si>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</si>
  <si>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</si>
  <si>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</si>
  <si>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</si>
  <si>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</si>
  <si>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</si>
  <si>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</si>
  <si>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</si>
  <si>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</si>
  <si>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</si>
  <si>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</si>
  <si>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</si>
  <si>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</si>
  <si>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</si>
  <si>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</si>
  <si>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</si>
  <si>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</si>
  <si>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</si>
  <si>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</si>
  <si>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</si>
  <si>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</si>
  <si>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</si>
  <si>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</si>
  <si>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</si>
  <si>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</si>
  <si>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</si>
  <si>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</si>
  <si>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</si>
  <si>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</si>
  <si>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</si>
  <si>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</si>
  <si>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</si>
  <si>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</si>
  <si>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</si>
  <si>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</si>
  <si>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</si>
  <si>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</si>
  <si>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</si>
  <si>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</si>
  <si>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</si>
  <si>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</si>
  <si>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</si>
  <si>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</si>
  <si>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</si>
  <si>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</si>
  <si>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</si>
  <si>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</si>
  <si>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</si>
  <si>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</si>
  <si>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</si>
  <si>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</si>
  <si>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</si>
  <si>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</si>
  <si>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</si>
  <si>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</si>
  <si>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</si>
  <si>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</si>
  <si>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</si>
  <si>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</si>
  <si>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</si>
  <si>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</si>
  <si>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</si>
  <si>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</si>
  <si>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</si>
  <si>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</si>
  <si>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</si>
  <si>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</si>
  <si>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</si>
  <si>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</si>
  <si>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</si>
  <si>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</si>
  <si>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</si>
  <si>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</si>
  <si>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</si>
  <si>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</si>
  <si>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</si>
  <si>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</si>
  <si>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</si>
  <si>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</si>
  <si>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</si>
  <si>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</si>
  <si>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</si>
  <si>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</si>
  <si>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</si>
  <si>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</si>
  <si>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</si>
  <si>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</si>
  <si>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</si>
  <si>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</si>
  <si>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</si>
  <si>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</si>
  <si>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</si>
  <si>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</si>
  <si>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</si>
  <si>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</si>
  <si>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</si>
  <si>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</si>
  <si>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</si>
  <si>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</si>
  <si>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</si>
  <si>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</si>
  <si>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</si>
  <si>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</si>
  <si>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</si>
  <si>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</si>
  <si>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</si>
  <si>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</si>
  <si>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大阪府四條畷市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</si>
  <si>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</si>
  <si>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</si>
  <si>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</si>
  <si>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</si>
  <si>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</si>
  <si>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</si>
  <si>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</si>
  <si>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</si>
  <si>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</si>
  <si>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</si>
  <si>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</si>
  <si>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</si>
  <si>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</si>
  <si>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</si>
  <si>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</si>
  <si>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</si>
  <si>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</si>
  <si>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</si>
  <si>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</si>
  <si>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</si>
  <si>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</si>
  <si>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</si>
  <si>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</si>
  <si>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</si>
  <si>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</si>
  <si>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</si>
  <si>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</si>
  <si>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</si>
  <si>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</si>
  <si>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</si>
  <si>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</si>
  <si>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</si>
  <si>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</si>
  <si>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</si>
  <si>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</si>
  <si>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</si>
  <si>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</si>
  <si>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</si>
  <si>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</si>
  <si>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</si>
  <si>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</si>
  <si>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</si>
  <si>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</si>
  <si>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</si>
  <si>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</si>
  <si>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</si>
  <si>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</si>
  <si>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</si>
  <si>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</si>
  <si>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</si>
  <si>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</si>
  <si>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</si>
  <si>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</si>
  <si>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</si>
  <si>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</si>
  <si>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</si>
  <si>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</si>
  <si>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</si>
  <si>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</si>
  <si>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</si>
  <si>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</si>
  <si>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</si>
  <si>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</si>
  <si>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</si>
  <si>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</si>
  <si>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</si>
  <si>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</si>
  <si>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</si>
  <si>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</si>
  <si>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</si>
  <si>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</si>
  <si>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</si>
  <si>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</si>
  <si>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</si>
  <si>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</si>
  <si>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</si>
  <si>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</si>
  <si>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</si>
  <si>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</si>
  <si>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</si>
  <si>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</si>
  <si>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</si>
  <si>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</si>
  <si>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</si>
  <si>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</si>
  <si>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</si>
  <si>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</si>
  <si>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</si>
  <si>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</si>
  <si>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</si>
  <si>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</si>
  <si>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</si>
  <si>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</si>
  <si>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</si>
  <si>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</si>
  <si>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</si>
  <si>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</si>
  <si>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</si>
  <si>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</si>
  <si>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</si>
  <si>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</si>
  <si>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</si>
  <si>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</si>
  <si>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</si>
  <si>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</si>
  <si>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</si>
  <si>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</si>
  <si>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</si>
  <si>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</si>
  <si>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</si>
  <si>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</si>
  <si>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</si>
  <si>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</si>
  <si>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</si>
  <si>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</si>
  <si>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</si>
  <si>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</si>
  <si>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</si>
  <si>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</si>
  <si>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</si>
  <si>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</si>
  <si>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</si>
  <si>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</si>
  <si>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</si>
  <si>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</si>
  <si>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</si>
  <si>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</si>
  <si>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</si>
  <si>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</si>
  <si>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</si>
  <si>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</si>
  <si>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</si>
  <si>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</si>
  <si>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</si>
  <si>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</si>
  <si>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</si>
  <si>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</si>
  <si>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</si>
  <si>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</si>
  <si>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</si>
  <si>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</si>
  <si>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</si>
  <si>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</si>
  <si>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</si>
  <si>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</si>
  <si>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</si>
  <si>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</si>
  <si>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</si>
  <si>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</si>
  <si>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</si>
  <si>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</si>
  <si>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</si>
  <si>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</si>
  <si>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</si>
  <si>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</si>
  <si>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</si>
  <si>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</si>
  <si>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</si>
  <si>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</si>
  <si>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</si>
  <si>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</si>
  <si>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</si>
  <si>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</si>
  <si>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</si>
  <si>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</si>
  <si>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</si>
  <si>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</si>
  <si>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</si>
  <si>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</si>
  <si>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</si>
  <si>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</si>
  <si>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</si>
  <si>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</si>
  <si>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</si>
  <si>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</si>
  <si>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下水道事業会計</t>
  </si>
  <si>
    <t>国民健康保険特別会計</t>
  </si>
  <si>
    <t>後期高齢者医療特別会計</t>
  </si>
  <si>
    <t>土地取得特別会計</t>
  </si>
  <si>
    <t>介護保険特別会計</t>
  </si>
  <si>
    <t>その他会計（赤字）</t>
  </si>
  <si>
    <t>その他会計（黒字）</t>
  </si>
  <si>
    <t>R01</t>
    <phoneticPr fontId="5"/>
  </si>
  <si>
    <t>R02</t>
    <phoneticPr fontId="5"/>
  </si>
  <si>
    <t>R03</t>
    <phoneticPr fontId="5"/>
  </si>
  <si>
    <t>R04</t>
    <phoneticPr fontId="5"/>
  </si>
  <si>
    <t>R05</t>
    <phoneticPr fontId="5"/>
  </si>
  <si>
    <t>淀川左岸水防事務組合</t>
    <rPh sb="0" eb="4">
      <t>ヨドガワサガン</t>
    </rPh>
    <rPh sb="4" eb="6">
      <t>スイボウ</t>
    </rPh>
    <rPh sb="6" eb="10">
      <t>ジムクミアイ</t>
    </rPh>
    <phoneticPr fontId="2"/>
  </si>
  <si>
    <t>-</t>
    <phoneticPr fontId="2"/>
  </si>
  <si>
    <t>飯盛霊園組合（一般会計）</t>
    <rPh sb="0" eb="4">
      <t>イイモリレイエン</t>
    </rPh>
    <rPh sb="4" eb="6">
      <t>クミアイ</t>
    </rPh>
    <rPh sb="7" eb="11">
      <t>イッパンカイケイ</t>
    </rPh>
    <phoneticPr fontId="2"/>
  </si>
  <si>
    <t>飯盛霊園組合（霊園事業特別会計）</t>
    <rPh sb="0" eb="2">
      <t>イイモリ</t>
    </rPh>
    <rPh sb="2" eb="4">
      <t>レイエン</t>
    </rPh>
    <rPh sb="4" eb="6">
      <t>クミアイ</t>
    </rPh>
    <rPh sb="7" eb="11">
      <t>レイエンジギョウ</t>
    </rPh>
    <rPh sb="11" eb="13">
      <t>トクベツ</t>
    </rPh>
    <rPh sb="13" eb="15">
      <t>カイケイ</t>
    </rPh>
    <phoneticPr fontId="2"/>
  </si>
  <si>
    <t>四條畷市交野市清掃施設組合</t>
    <rPh sb="0" eb="4">
      <t>シジョウナワテシ</t>
    </rPh>
    <rPh sb="4" eb="7">
      <t>カタノシ</t>
    </rPh>
    <rPh sb="7" eb="9">
      <t>セイソウ</t>
    </rPh>
    <rPh sb="9" eb="11">
      <t>シセツ</t>
    </rPh>
    <rPh sb="11" eb="13">
      <t>クミアイ</t>
    </rPh>
    <phoneticPr fontId="2"/>
  </si>
  <si>
    <t>北河内4市リサイクル施設組合</t>
    <rPh sb="0" eb="3">
      <t>キタカワチ</t>
    </rPh>
    <rPh sb="4" eb="5">
      <t>シ</t>
    </rPh>
    <rPh sb="10" eb="12">
      <t>シセツ</t>
    </rPh>
    <rPh sb="12" eb="14">
      <t>クミアイ</t>
    </rPh>
    <phoneticPr fontId="2"/>
  </si>
  <si>
    <t>くすのき広域連合</t>
    <rPh sb="4" eb="8">
      <t>コウイキレンゴウ</t>
    </rPh>
    <phoneticPr fontId="2"/>
  </si>
  <si>
    <t>大阪府後期高齢者医療広域連合（一般会計）</t>
    <rPh sb="0" eb="3">
      <t>オオサカフ</t>
    </rPh>
    <rPh sb="3" eb="8">
      <t>コウキコウレイシャ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</si>
  <si>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20">
      <t>コウキコウレイシャ</t>
    </rPh>
    <rPh sb="20" eb="22">
      <t>イリョウ</t>
    </rPh>
    <rPh sb="22" eb="24">
      <t>トクベツ</t>
    </rPh>
    <rPh sb="24" eb="2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</si>
  <si>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</si>
  <si>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大阪広域水道企業団（水道事業会計）</t>
    <rPh sb="0" eb="6">
      <t>オオサカコウイキスイドウ</t>
    </rPh>
    <rPh sb="6" eb="9">
      <t>キギョウダン</t>
    </rPh>
    <rPh sb="10" eb="12">
      <t>スイドウ</t>
    </rPh>
    <rPh sb="12" eb="14">
      <t>ジギョウ</t>
    </rPh>
    <rPh sb="14" eb="16">
      <t>カイケイ</t>
    </rPh>
    <phoneticPr fontId="2"/>
  </si>
  <si>
    <t>大東四條畷消防組合</t>
    <rPh sb="0" eb="2">
      <t>ダイトウ</t>
    </rPh>
    <rPh sb="2" eb="5">
      <t>シジョウナワテ</t>
    </rPh>
    <rPh sb="5" eb="7">
      <t>ショウボウ</t>
    </rPh>
    <rPh sb="7" eb="9">
      <t>クミアイ</t>
    </rPh>
    <phoneticPr fontId="2"/>
  </si>
  <si>
    <t>公共施設整備基金</t>
    <rPh sb="0" eb="4">
      <t>コウキョウシセツ</t>
    </rPh>
    <rPh sb="4" eb="8">
      <t>セイビキキン</t>
    </rPh>
    <phoneticPr fontId="5"/>
  </si>
  <si>
    <t>退職手当基金</t>
    <rPh sb="0" eb="2">
      <t>タイショク</t>
    </rPh>
    <rPh sb="2" eb="4">
      <t>テアテ</t>
    </rPh>
    <rPh sb="4" eb="6">
      <t>キキン</t>
    </rPh>
    <phoneticPr fontId="2"/>
  </si>
  <si>
    <t>福祉基金</t>
    <rPh sb="0" eb="4">
      <t>フクシキキン</t>
    </rPh>
    <phoneticPr fontId="2"/>
  </si>
  <si>
    <t>緑化基金</t>
    <rPh sb="0" eb="2">
      <t>リョクカ</t>
    </rPh>
    <rPh sb="2" eb="4">
      <t>キキン</t>
    </rPh>
    <phoneticPr fontId="2"/>
  </si>
  <si>
    <t>文化財愛護基金</t>
    <rPh sb="0" eb="3">
      <t>ブンカザイ</t>
    </rPh>
    <rPh sb="3" eb="5">
      <t>アイゴ</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</si>
</sst>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C6D9-4F9E-AF59-25018CF3D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14885</c:v>
                </c:pt>
                <c:pt idx="1">
                  <c:v>17814</c:v>
                </c:pt>
                <c:pt idx="2">
                  <c:v>18658</c:v>
                </c:pt>
                <c:pt idx="3">
                  <c:v>15171</c:v>
                </c:pt>
                <c:pt idx="4">
                  <c:v>24170</c:v>
                </c:pt>
              </c:numCache>
            </c:numRef>
          </c:val>
          <c:smooth val="0"/>
          <c:extLst>
            <c:ext xmlns:c16="http://schemas.microsoft.com/office/drawing/2014/chart" uri="{C3380CC4-5D6E-409C-BE32-E72D297353CC}">
              <c16:uniqueId val="{00000001-C6D9-4F9E-AF59-25018CF3D2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c:v>
                </c:pt>
                <c:pt idx="1">
                  <c:v>1.43</c:v>
                </c:pt>
                <c:pt idx="2">
                  <c:v>2.27</c:v>
                </c:pt>
                <c:pt idx="3">
                  <c:v>5.01</c:v>
                </c:pt>
                <c:pt idx="4">
                  <c:v>3.01</c:v>
                </c:pt>
              </c:numCache>
            </c:numRef>
          </c:val>
          <c:extLst>
            <c:ext xmlns:c16="http://schemas.microsoft.com/office/drawing/2014/chart" uri="{C3380CC4-5D6E-409C-BE32-E72D297353CC}">
              <c16:uniqueId val="{00000000-E38C-4022-8260-3F79FE7B47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15.39</c:v>
                </c:pt>
                <c:pt idx="1">
                  <c:v>16.63</c:v>
                </c:pt>
                <c:pt idx="2">
                  <c:v>18.11</c:v>
                </c:pt>
                <c:pt idx="3">
                  <c:v>19.66</c:v>
                </c:pt>
                <c:pt idx="4">
                  <c:v>22.3</c:v>
                </c:pt>
              </c:numCache>
            </c:numRef>
          </c:val>
          <c:extLst>
            <c:ext xmlns:c16="http://schemas.microsoft.com/office/drawing/2014/chart" uri="{C3380CC4-5D6E-409C-BE32-E72D297353CC}">
              <c16:uniqueId val="{00000001-E38C-4022-8260-3F79FE7B47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1.88</c:v>
                </c:pt>
                <c:pt idx="1">
                  <c:v>0.31</c:v>
                </c:pt>
                <c:pt idx="2">
                  <c:v>3.33</c:v>
                </c:pt>
                <c:pt idx="3">
                  <c:v>3.87</c:v>
                </c:pt>
                <c:pt idx="4">
                  <c:v>1.2</c:v>
                </c:pt>
              </c:numCache>
            </c:numRef>
          </c:val>
          <c:smooth val="0"/>
          <c:extLst>
            <c:ext xmlns:c16="http://schemas.microsoft.com/office/drawing/2014/chart" uri="{C3380CC4-5D6E-409C-BE32-E72D297353CC}">
              <c16:uniqueId val="{00000002-E38C-4022-8260-3F79FE7B47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C3-45F4-9AEE-42DC1CFDE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C3-45F4-9AEE-42DC1CFDEB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C3-45F4-9AEE-42DC1CFDEB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C3-45F4-9AEE-42DC1CFDEB7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59C3-45F4-9AEE-42DC1CFDEB77}"/>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9C3-45F4-9AEE-42DC1CFDEB7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6-59C3-45F4-9AEE-42DC1CFDEB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0.8</c:v>
                </c:pt>
                <c:pt idx="4">
                  <c:v>#N/A</c:v>
                </c:pt>
                <c:pt idx="5">
                  <c:v>0.62</c:v>
                </c:pt>
                <c:pt idx="6">
                  <c:v>#N/A</c:v>
                </c:pt>
                <c:pt idx="7">
                  <c:v>0.66</c:v>
                </c:pt>
                <c:pt idx="8">
                  <c:v>#N/A</c:v>
                </c:pt>
                <c:pt idx="9">
                  <c:v>0.13</c:v>
                </c:pt>
              </c:numCache>
            </c:numRef>
          </c:val>
          <c:extLst>
            <c:ext xmlns:c16="http://schemas.microsoft.com/office/drawing/2014/chart" uri="{C3380CC4-5D6E-409C-BE32-E72D297353CC}">
              <c16:uniqueId val="{00000007-59C3-45F4-9AEE-42DC1CFDEB7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1.89</c:v>
                </c:pt>
                <c:pt idx="2">
                  <c:v>#N/A</c:v>
                </c:pt>
                <c:pt idx="3">
                  <c:v>2.58</c:v>
                </c:pt>
                <c:pt idx="4">
                  <c:v>#N/A</c:v>
                </c:pt>
                <c:pt idx="5">
                  <c:v>2.48</c:v>
                </c:pt>
                <c:pt idx="6">
                  <c:v>#N/A</c:v>
                </c:pt>
                <c:pt idx="7">
                  <c:v>2.23</c:v>
                </c:pt>
                <c:pt idx="8">
                  <c:v>#N/A</c:v>
                </c:pt>
                <c:pt idx="9">
                  <c:v>1.58</c:v>
                </c:pt>
              </c:numCache>
            </c:numRef>
          </c:val>
          <c:extLst>
            <c:ext xmlns:c16="http://schemas.microsoft.com/office/drawing/2014/chart" uri="{C3380CC4-5D6E-409C-BE32-E72D297353CC}">
              <c16:uniqueId val="{00000008-59C3-45F4-9AEE-42DC1CFDEB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3.59</c:v>
                </c:pt>
                <c:pt idx="2">
                  <c:v>#N/A</c:v>
                </c:pt>
                <c:pt idx="3">
                  <c:v>1.43</c:v>
                </c:pt>
                <c:pt idx="4">
                  <c:v>#N/A</c:v>
                </c:pt>
                <c:pt idx="5">
                  <c:v>2.27</c:v>
                </c:pt>
                <c:pt idx="6">
                  <c:v>#N/A</c:v>
                </c:pt>
                <c:pt idx="7">
                  <c:v>5.01</c:v>
                </c:pt>
                <c:pt idx="8">
                  <c:v>#N/A</c:v>
                </c:pt>
                <c:pt idx="9">
                  <c:v>3.01</c:v>
                </c:pt>
              </c:numCache>
            </c:numRef>
          </c:val>
          <c:extLst>
            <c:ext xmlns:c16="http://schemas.microsoft.com/office/drawing/2014/chart" uri="{C3380CC4-5D6E-409C-BE32-E72D297353CC}">
              <c16:uniqueId val="{00000009-59C3-45F4-9AEE-42DC1CFDEB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2019</c:v>
                </c:pt>
                <c:pt idx="5">
                  <c:v>1968</c:v>
                </c:pt>
                <c:pt idx="8">
                  <c:v>2028</c:v>
                </c:pt>
                <c:pt idx="11">
                  <c:v>2011</c:v>
                </c:pt>
                <c:pt idx="14">
                  <c:v>2033</c:v>
                </c:pt>
              </c:numCache>
            </c:numRef>
          </c:val>
          <c:extLst>
            <c:ext xmlns:c16="http://schemas.microsoft.com/office/drawing/2014/chart" uri="{C3380CC4-5D6E-409C-BE32-E72D297353CC}">
              <c16:uniqueId val="{00000000-324D-4C17-98B3-AC267C4644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D-4C17-98B3-AC267C4644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4D-4C17-98B3-AC267C4644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368</c:v>
                </c:pt>
                <c:pt idx="3">
                  <c:v>357</c:v>
                </c:pt>
                <c:pt idx="6">
                  <c:v>365</c:v>
                </c:pt>
                <c:pt idx="9">
                  <c:v>339</c:v>
                </c:pt>
                <c:pt idx="12">
                  <c:v>334</c:v>
                </c:pt>
              </c:numCache>
            </c:numRef>
          </c:val>
          <c:extLst>
            <c:ext xmlns:c16="http://schemas.microsoft.com/office/drawing/2014/chart" uri="{C3380CC4-5D6E-409C-BE32-E72D297353CC}">
              <c16:uniqueId val="{00000003-324D-4C17-98B3-AC267C4644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611</c:v>
                </c:pt>
                <c:pt idx="3">
                  <c:v>588</c:v>
                </c:pt>
                <c:pt idx="6">
                  <c:v>570</c:v>
                </c:pt>
                <c:pt idx="9">
                  <c:v>585</c:v>
                </c:pt>
                <c:pt idx="12">
                  <c:v>577</c:v>
                </c:pt>
              </c:numCache>
            </c:numRef>
          </c:val>
          <c:extLst>
            <c:ext xmlns:c16="http://schemas.microsoft.com/office/drawing/2014/chart" uri="{C3380CC4-5D6E-409C-BE32-E72D297353CC}">
              <c16:uniqueId val="{00000004-324D-4C17-98B3-AC267C4644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D-4C17-98B3-AC267C4644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D-4C17-98B3-AC267C4644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1673</c:v>
                </c:pt>
                <c:pt idx="3">
                  <c:v>1667</c:v>
                </c:pt>
                <c:pt idx="6">
                  <c:v>1586</c:v>
                </c:pt>
                <c:pt idx="9">
                  <c:v>1471</c:v>
                </c:pt>
                <c:pt idx="12">
                  <c:v>1439</c:v>
                </c:pt>
              </c:numCache>
            </c:numRef>
          </c:val>
          <c:extLst>
            <c:ext xmlns:c16="http://schemas.microsoft.com/office/drawing/2014/chart" uri="{C3380CC4-5D6E-409C-BE32-E72D297353CC}">
              <c16:uniqueId val="{00000007-324D-4C17-98B3-AC267C4644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633</c:v>
                </c:pt>
                <c:pt idx="2">
                  <c:v>#N/A</c:v>
                </c:pt>
                <c:pt idx="3">
                  <c:v>#N/A</c:v>
                </c:pt>
                <c:pt idx="4">
                  <c:v>644</c:v>
                </c:pt>
                <c:pt idx="5">
                  <c:v>#N/A</c:v>
                </c:pt>
                <c:pt idx="6">
                  <c:v>#N/A</c:v>
                </c:pt>
                <c:pt idx="7">
                  <c:v>493</c:v>
                </c:pt>
                <c:pt idx="8">
                  <c:v>#N/A</c:v>
                </c:pt>
                <c:pt idx="9">
                  <c:v>#N/A</c:v>
                </c:pt>
                <c:pt idx="10">
                  <c:v>384</c:v>
                </c:pt>
                <c:pt idx="11">
                  <c:v>#N/A</c:v>
                </c:pt>
                <c:pt idx="12">
                  <c:v>#N/A</c:v>
                </c:pt>
                <c:pt idx="13">
                  <c:v>317</c:v>
                </c:pt>
                <c:pt idx="14">
                  <c:v>#N/A</c:v>
                </c:pt>
              </c:numCache>
            </c:numRef>
          </c:val>
          <c:smooth val="0"/>
          <c:extLst>
            <c:ext xmlns:c16="http://schemas.microsoft.com/office/drawing/2014/chart" uri="{C3380CC4-5D6E-409C-BE32-E72D297353CC}">
              <c16:uniqueId val="{00000008-324D-4C17-98B3-AC267C4644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19395</c:v>
                </c:pt>
                <c:pt idx="5">
                  <c:v>19287</c:v>
                </c:pt>
                <c:pt idx="8">
                  <c:v>18570</c:v>
                </c:pt>
                <c:pt idx="11">
                  <c:v>17838</c:v>
                </c:pt>
                <c:pt idx="14">
                  <c:v>16839</c:v>
                </c:pt>
              </c:numCache>
            </c:numRef>
          </c:val>
          <c:extLst>
            <c:ext xmlns:c16="http://schemas.microsoft.com/office/drawing/2014/chart" uri="{C3380CC4-5D6E-409C-BE32-E72D297353CC}">
              <c16:uniqueId val="{00000000-59AC-4E44-A6A0-2C97624DA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4772</c:v>
                </c:pt>
                <c:pt idx="5">
                  <c:v>4654</c:v>
                </c:pt>
                <c:pt idx="8">
                  <c:v>4083</c:v>
                </c:pt>
                <c:pt idx="11">
                  <c:v>3612</c:v>
                </c:pt>
                <c:pt idx="14">
                  <c:v>3211</c:v>
                </c:pt>
              </c:numCache>
            </c:numRef>
          </c:val>
          <c:extLst>
            <c:ext xmlns:c16="http://schemas.microsoft.com/office/drawing/2014/chart" uri="{C3380CC4-5D6E-409C-BE32-E72D297353CC}">
              <c16:uniqueId val="{00000001-59AC-4E44-A6A0-2C97624DA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5916</c:v>
                </c:pt>
                <c:pt idx="5">
                  <c:v>6583</c:v>
                </c:pt>
                <c:pt idx="8">
                  <c:v>7293</c:v>
                </c:pt>
                <c:pt idx="11">
                  <c:v>7365</c:v>
                </c:pt>
                <c:pt idx="14">
                  <c:v>7387</c:v>
                </c:pt>
              </c:numCache>
            </c:numRef>
          </c:val>
          <c:extLst>
            <c:ext xmlns:c16="http://schemas.microsoft.com/office/drawing/2014/chart" uri="{C3380CC4-5D6E-409C-BE32-E72D297353CC}">
              <c16:uniqueId val="{00000002-59AC-4E44-A6A0-2C97624DA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AC-4E44-A6A0-2C97624DA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AC-4E44-A6A0-2C97624DA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AC-4E44-A6A0-2C97624DA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1779</c:v>
                </c:pt>
                <c:pt idx="3">
                  <c:v>1814</c:v>
                </c:pt>
                <c:pt idx="6">
                  <c:v>1855</c:v>
                </c:pt>
                <c:pt idx="9">
                  <c:v>1733</c:v>
                </c:pt>
                <c:pt idx="12">
                  <c:v>1795</c:v>
                </c:pt>
              </c:numCache>
            </c:numRef>
          </c:val>
          <c:extLst>
            <c:ext xmlns:c16="http://schemas.microsoft.com/office/drawing/2014/chart" uri="{C3380CC4-5D6E-409C-BE32-E72D297353CC}">
              <c16:uniqueId val="{00000006-59AC-4E44-A6A0-2C97624DA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3802</c:v>
                </c:pt>
                <c:pt idx="3">
                  <c:v>3454</c:v>
                </c:pt>
                <c:pt idx="6">
                  <c:v>3138</c:v>
                </c:pt>
                <c:pt idx="9">
                  <c:v>2818</c:v>
                </c:pt>
                <c:pt idx="12">
                  <c:v>2553</c:v>
                </c:pt>
              </c:numCache>
            </c:numRef>
          </c:val>
          <c:extLst>
            <c:ext xmlns:c16="http://schemas.microsoft.com/office/drawing/2014/chart" uri="{C3380CC4-5D6E-409C-BE32-E72D297353CC}">
              <c16:uniqueId val="{00000007-59AC-4E44-A6A0-2C97624DA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6704</c:v>
                </c:pt>
                <c:pt idx="3">
                  <c:v>6333</c:v>
                </c:pt>
                <c:pt idx="6">
                  <c:v>5966</c:v>
                </c:pt>
                <c:pt idx="9">
                  <c:v>5452</c:v>
                </c:pt>
                <c:pt idx="12">
                  <c:v>4972</c:v>
                </c:pt>
              </c:numCache>
            </c:numRef>
          </c:val>
          <c:extLst>
            <c:ext xmlns:c16="http://schemas.microsoft.com/office/drawing/2014/chart" uri="{C3380CC4-5D6E-409C-BE32-E72D297353CC}">
              <c16:uniqueId val="{00000008-59AC-4E44-A6A0-2C97624DA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AC-4E44-A6A0-2C97624DA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15506</c:v>
                </c:pt>
                <c:pt idx="3">
                  <c:v>14865</c:v>
                </c:pt>
                <c:pt idx="6">
                  <c:v>14291</c:v>
                </c:pt>
                <c:pt idx="9">
                  <c:v>13432</c:v>
                </c:pt>
                <c:pt idx="12">
                  <c:v>12550</c:v>
                </c:pt>
              </c:numCache>
            </c:numRef>
          </c:val>
          <c:extLst>
            <c:ext xmlns:c16="http://schemas.microsoft.com/office/drawing/2014/chart" uri="{C3380CC4-5D6E-409C-BE32-E72D297353CC}">
              <c16:uniqueId val="{0000000A-59AC-4E44-A6A0-2C97624DA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AC-4E44-A6A0-2C97624DA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2327</c:v>
                </c:pt>
                <c:pt idx="1">
                  <c:v>2475</c:v>
                </c:pt>
                <c:pt idx="2">
                  <c:v>2872</c:v>
                </c:pt>
              </c:numCache>
            </c:numRef>
          </c:val>
          <c:extLst>
            <c:ext xmlns:c16="http://schemas.microsoft.com/office/drawing/2014/chart" uri="{C3380CC4-5D6E-409C-BE32-E72D297353CC}">
              <c16:uniqueId val="{00000000-19FB-4C5D-AC3E-C842890111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19FB-4C5D-AC3E-C842890111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4429</c:v>
                </c:pt>
                <c:pt idx="1">
                  <c:v>4463</c:v>
                </c:pt>
                <c:pt idx="2">
                  <c:v>4170</c:v>
                </c:pt>
              </c:numCache>
            </c:numRef>
          </c:val>
          <c:extLst>
            <c:ext xmlns:c16="http://schemas.microsoft.com/office/drawing/2014/chart" uri="{C3380CC4-5D6E-409C-BE32-E72D297353CC}">
              <c16:uniqueId val="{00000002-19FB-4C5D-AC3E-C842890111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54,355
53,641
18.69
23,847,213
23,366,261
388,005
12,875,867
12,549,644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基盤が脆弱なことなどから類似団体内平均値を大きく下回っている。今後も引き続き、地域経済の好循環を創出するための市内事業者支援策や将来を見据えた生産年齢人口増加策に取り組み、市税徴収率の向上に努めるなど、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地方特例交付金の減があったものの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や個人市民税の伸び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などにより、歳入全体では増となった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歳出においては、新発債発行の抑制や既発債の償還完了に伴い公債費が減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障がい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者への介護給付費等の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、物件費や特別会計への繰出金も増となった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ことなどから、歳出全体が増となり、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歳入の増を上回ったため、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比率が悪化した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今後は少子高齢化による人口減少の影響により税収の減少や高齢者福祉費の増加などが見込まれる中、行財政改革に取り組み、比率の改善に努めていく。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29718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5291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51562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53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12954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8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85344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48531</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は、これまでの職員数の削減などの内部経費の見直しによって類似団体内平均値を下回っている。今後も引き続き、働き方改革や事務改善の推進による生産性の向上及び民間委託の推進等により、人件費と物件費の双方において、効率的・効果的な業務に取り組むことで、費用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28580</xdr:rowOff>
    </xdr:from>
    <xdr:to>
      <xdr:col>23</xdr:col>
      <xdr:colOff>133350</xdr:colOff>
      <xdr:row>82</xdr:row>
      <xdr:rowOff>29930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7480"/>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133102</xdr:rowOff>
    </xdr:from>
    <xdr:to>
      <xdr:col>19</xdr:col>
      <xdr:colOff>133350</xdr:colOff>
      <xdr:row>82</xdr:row>
      <xdr:rowOff>28580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0552"/>
          <a:ext cx="889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91280</xdr:rowOff>
    </xdr:from>
    <xdr:to>
      <xdr:col>15</xdr:col>
      <xdr:colOff>82550</xdr:colOff>
      <xdr:row>81</xdr:row>
      <xdr:rowOff>133102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8730"/>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112275</xdr:rowOff>
    </xdr:from>
    <xdr:to>
      <xdr:col>11</xdr:col>
      <xdr:colOff>31750</xdr:colOff>
      <xdr:row>81</xdr:row>
      <xdr:rowOff>91280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8275"/>
          <a:ext cx="889000" cy="1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150580</xdr:rowOff>
    </xdr:from>
    <xdr:to>
      <xdr:col>23</xdr:col>
      <xdr:colOff>184150</xdr:colOff>
      <xdr:row>82</xdr:row>
      <xdr:rowOff>80730</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0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167107</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149230</xdr:rowOff>
    </xdr:from>
    <xdr:to>
      <xdr:col>19</xdr:col>
      <xdr:colOff>184150</xdr:colOff>
      <xdr:row>82</xdr:row>
      <xdr:rowOff>79380</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0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89557</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82302</xdr:rowOff>
    </xdr:from>
    <xdr:to>
      <xdr:col>15</xdr:col>
      <xdr:colOff>133350</xdr:colOff>
      <xdr:row>82</xdr:row>
      <xdr:rowOff>12452</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39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22629</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40480</xdr:rowOff>
    </xdr:from>
    <xdr:to>
      <xdr:col>11</xdr:col>
      <xdr:colOff>82550</xdr:colOff>
      <xdr:row>81</xdr:row>
      <xdr:rowOff>142080</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39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152257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61475</xdr:rowOff>
    </xdr:from>
    <xdr:to>
      <xdr:col>7</xdr:col>
      <xdr:colOff>31750</xdr:colOff>
      <xdr:row>80</xdr:row>
      <xdr:rowOff>163075</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37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1802</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給与制度の適正化により、全国市平均及び類似団体内平均値を下回っている。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今後も適正な給与水準の維持に努めていく。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113241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234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62075"/>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施策の見直しや業務の効率化、民間委託の推進などにより、類似団体内平均値を下回っている。今後は、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ＩＣＴ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などを活用した業務の効率化を進めることにより、職員数の適正管理に努めていく。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67628</xdr:rowOff>
    </xdr:from>
    <xdr:to>
      <xdr:col>81</xdr:col>
      <xdr:colOff>44450</xdr:colOff>
      <xdr:row>60</xdr:row>
      <xdr:rowOff>75671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546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67628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24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27411</xdr:rowOff>
    </xdr:from>
    <xdr:to>
      <xdr:col>72</xdr:col>
      <xdr:colOff>203200</xdr:colOff>
      <xdr:row>60</xdr:row>
      <xdr:rowOff>35454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44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60</xdr:row>
      <xdr:rowOff>27411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661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24871</xdr:rowOff>
    </xdr:from>
    <xdr:to>
      <xdr:col>81</xdr:col>
      <xdr:colOff>95250</xdr:colOff>
      <xdr:row>60</xdr:row>
      <xdr:rowOff>126471</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41398</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16828</xdr:rowOff>
    </xdr:from>
    <xdr:to>
      <xdr:col>77</xdr:col>
      <xdr:colOff>95250</xdr:colOff>
      <xdr:row>60</xdr:row>
      <xdr:rowOff>118428</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128605</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148061</xdr:rowOff>
    </xdr:from>
    <xdr:to>
      <xdr:col>68</xdr:col>
      <xdr:colOff>203200</xdr:colOff>
      <xdr:row>60</xdr:row>
      <xdr:rowOff>78211</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99801</xdr:rowOff>
    </xdr:from>
    <xdr:to>
      <xdr:col>64</xdr:col>
      <xdr:colOff>152400</xdr:colOff>
      <xdr:row>60</xdr:row>
      <xdr:rowOff>29951</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40128</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計画的な市債の発行に加え、過去に発行した市債の完済により、元利償還金は減少しているため、類似団体内平均値を下回っている。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今後は、公共施設の老朽化対策等に伴う償還や更新に係る新規発行が見込まれるため、引き続き、計画的な市債の発行に努め、公債費負担が増大しないように努めていく。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643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年度は、新ごみ処理施設建設に伴う組合債の増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市債の増により悪化したが、平成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は、市債の繰上償還の実施や計画的な発行など適正管理に努め、令和元年度より市債残高が減少に転じていること、また今後の公共施設等の更新費用などへの財源とするため、計画的に基金への積み立てを行ったことなどから改善しており、類似団体内平均値を下回っている。今後も公共施設の老朽化対策等を見込んでいるため、市債の発行については十分に精査を図ることで、将来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54,355
53,641
18.69
23,847,213
23,366,261
388,005
12,875,867
12,549,644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民間給与の引き上げによる人事院勧告の影響などから、比率は悪化傾向にあ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年度は定期昇給等による給料及び手当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定年退職による退職手当の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今後も働き方改革による生産性の向上及び民間委託の推進により人件費の抑制に努めていく。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934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120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146594</xdr:rowOff>
    </xdr:from>
    <xdr:to>
      <xdr:col>11</xdr:col>
      <xdr:colOff>9525</xdr:colOff>
      <xdr:row>35</xdr:row>
      <xdr:rowOff>40458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75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161108</xdr:rowOff>
    </xdr:from>
    <xdr:to>
      <xdr:col>11</xdr:col>
      <xdr:colOff>60325</xdr:colOff>
      <xdr:row>35</xdr:row>
      <xdr:rowOff>91258</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101435</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95794</xdr:rowOff>
    </xdr:from>
    <xdr:to>
      <xdr:col>6</xdr:col>
      <xdr:colOff>171450</xdr:colOff>
      <xdr:row>35</xdr:row>
      <xdr:rowOff>25944</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36121</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年度は、学校給食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における賄材料費の増や電話交換業務の委託化による経費の増など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により、比率は悪化したものの、類似団体内平均値を下回っている。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今後はＩＣＴ化や民間委託の推進による投資的要素の増加を見込んでいるが、人件費などへの効果などと総合的に勘案し、計画的に事業を進めることで物件費の抑制に努め、比率の改善を図っていく。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5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55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19558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年度は、介護給付費や子ども医療費の増などにより、比率が悪化した。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類似団体内平均値を上回っているため、今後も引き続き、生活保護対象者の自立支援策を進めるなど扶助費の適正化を図っていく。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153670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高齢化の進展に伴い、介護や後期高齢者医療への繰出金が増加しており、令和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今後は、介護保険事業に係る広域連合の解散に伴う事業費が増となる見込みのため、介護予防などの将来を見据えた事業に取り組み、比率の改善に努めていく。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98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四條畷市交野市清掃施設組合への新ごみ処理施設整備に伴う公債費負担などが要因となり、類似団体内平均値を大きく上回っている。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下水道事業において効率的な経営を進めるなど改善に努めていく。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146050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717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146050</xdr:rowOff>
    </xdr:from>
    <xdr:to>
      <xdr:col>78</xdr:col>
      <xdr:colOff>69850</xdr:colOff>
      <xdr:row>41</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717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161290</xdr:rowOff>
    </xdr:from>
    <xdr:to>
      <xdr:col>73</xdr:col>
      <xdr:colOff>180975</xdr:colOff>
      <xdr:row>41</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7190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161290</xdr:rowOff>
    </xdr:from>
    <xdr:to>
      <xdr:col>69</xdr:col>
      <xdr:colOff>92075</xdr:colOff>
      <xdr:row>42</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19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133350</xdr:rowOff>
    </xdr:from>
    <xdr:to>
      <xdr:col>82</xdr:col>
      <xdr:colOff>158750</xdr:colOff>
      <xdr:row>42</xdr:row>
      <xdr:rowOff>63500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41927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95250</xdr:rowOff>
    </xdr:from>
    <xdr:to>
      <xdr:col>78</xdr:col>
      <xdr:colOff>120650</xdr:colOff>
      <xdr:row>42</xdr:row>
      <xdr:rowOff>25400</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10177</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118110</xdr:rowOff>
    </xdr:from>
    <xdr:to>
      <xdr:col>74</xdr:col>
      <xdr:colOff>31750</xdr:colOff>
      <xdr:row>42</xdr:row>
      <xdr:rowOff>48260</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33037</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110490</xdr:rowOff>
    </xdr:from>
    <xdr:to>
      <xdr:col>69</xdr:col>
      <xdr:colOff>142875</xdr:colOff>
      <xdr:row>42</xdr:row>
      <xdr:rowOff>40640</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25417</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133350</xdr:rowOff>
    </xdr:from>
    <xdr:to>
      <xdr:col>65</xdr:col>
      <xdr:colOff>53975</xdr:colOff>
      <xdr:row>42</xdr:row>
      <xdr:rowOff>63500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48277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これまでの計画的な市債の発行に加え、過去に発行した市債の完済により、類似団体内平均値を下回っている。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今後は、公共施設の老朽化対策等に伴う償還や更新に係る新規発行が見込まれるため、引き続き、計画的な市債の発行に努めていく。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66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9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81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自立支援介護給付費の増や、高齢化の進展に伴う介護や後期高齢者医療への繰出金の増などにより、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全体の比率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悪化した。類似団体と比較した場合においても平均値を大きく上回っている。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今後も、行財政改革の取り組みを継続し、比率の改善に努めていく。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4582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29845</xdr:rowOff>
    </xdr:from>
    <xdr:to>
      <xdr:col>78</xdr:col>
      <xdr:colOff>69850</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029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29845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4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64136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43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150495</xdr:rowOff>
    </xdr:from>
    <xdr:to>
      <xdr:col>82</xdr:col>
      <xdr:colOff>158750</xdr:colOff>
      <xdr:row>80</xdr:row>
      <xdr:rowOff>80645</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59072</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150495</xdr:rowOff>
    </xdr:from>
    <xdr:to>
      <xdr:col>74</xdr:col>
      <xdr:colOff>31750</xdr:colOff>
      <xdr:row>78</xdr:row>
      <xdr:rowOff>80645</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65422</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13336</xdr:rowOff>
    </xdr:from>
    <xdr:to>
      <xdr:col>65</xdr:col>
      <xdr:colOff>53975</xdr:colOff>
      <xdr:row>78</xdr:row>
      <xdr:rowOff>114936</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99713</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162623</xdr:rowOff>
    </xdr:from>
    <xdr:to>
      <xdr:col>29</xdr:col>
      <xdr:colOff>127000</xdr:colOff>
      <xdr:row>17</xdr:row>
      <xdr:rowOff>40424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3448"/>
          <a:ext cx="647700" cy="4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147400</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40424</xdr:rowOff>
    </xdr:from>
    <xdr:to>
      <xdr:col>26</xdr:col>
      <xdr:colOff>50800</xdr:colOff>
      <xdr:row>17</xdr:row>
      <xdr:rowOff>56109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2699"/>
          <a:ext cx="698500" cy="1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56109</xdr:rowOff>
    </xdr:from>
    <xdr:to>
      <xdr:col>22</xdr:col>
      <xdr:colOff>114300</xdr:colOff>
      <xdr:row>17</xdr:row>
      <xdr:rowOff>90183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8384"/>
          <a:ext cx="698500" cy="3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90183</xdr:rowOff>
    </xdr:from>
    <xdr:to>
      <xdr:col>18</xdr:col>
      <xdr:colOff>177800</xdr:colOff>
      <xdr:row>17</xdr:row>
      <xdr:rowOff>108267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2458"/>
          <a:ext cx="698500" cy="1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111823</xdr:rowOff>
    </xdr:from>
    <xdr:to>
      <xdr:col>29</xdr:col>
      <xdr:colOff>177800</xdr:colOff>
      <xdr:row>17</xdr:row>
      <xdr:rowOff>41973</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128350</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161074</xdr:rowOff>
    </xdr:from>
    <xdr:to>
      <xdr:col>26</xdr:col>
      <xdr:colOff>101600</xdr:colOff>
      <xdr:row>17</xdr:row>
      <xdr:rowOff>91224</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101401</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5309</xdr:rowOff>
    </xdr:from>
    <xdr:to>
      <xdr:col>22</xdr:col>
      <xdr:colOff>165100</xdr:colOff>
      <xdr:row>17</xdr:row>
      <xdr:rowOff>106909</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91686</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39383</xdr:rowOff>
    </xdr:from>
    <xdr:to>
      <xdr:col>19</xdr:col>
      <xdr:colOff>38100</xdr:colOff>
      <xdr:row>17</xdr:row>
      <xdr:rowOff>140983</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125760</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57467</xdr:rowOff>
    </xdr:from>
    <xdr:to>
      <xdr:col>15</xdr:col>
      <xdr:colOff>101600</xdr:colOff>
      <xdr:row>17</xdr:row>
      <xdr:rowOff>159067</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143844</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102213</xdr:rowOff>
    </xdr:from>
    <xdr:to>
      <xdr:col>29</xdr:col>
      <xdr:colOff>127000</xdr:colOff>
      <xdr:row>36</xdr:row>
      <xdr:rowOff>140618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55463"/>
          <a:ext cx="6477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38107</xdr:rowOff>
    </xdr:from>
    <xdr:to>
      <xdr:col>26</xdr:col>
      <xdr:colOff>50800</xdr:colOff>
      <xdr:row>36</xdr:row>
      <xdr:rowOff>102213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91357"/>
          <a:ext cx="698500" cy="6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294792</xdr:rowOff>
    </xdr:from>
    <xdr:to>
      <xdr:col>22</xdr:col>
      <xdr:colOff>114300</xdr:colOff>
      <xdr:row>36</xdr:row>
      <xdr:rowOff>38107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5142"/>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294792</xdr:rowOff>
    </xdr:from>
    <xdr:to>
      <xdr:col>18</xdr:col>
      <xdr:colOff>177800</xdr:colOff>
      <xdr:row>35</xdr:row>
      <xdr:rowOff>302663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5142"/>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89818</xdr:rowOff>
    </xdr:from>
    <xdr:to>
      <xdr:col>29</xdr:col>
      <xdr:colOff>177800</xdr:colOff>
      <xdr:row>37</xdr:row>
      <xdr:rowOff>19968</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61895</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51413</xdr:rowOff>
    </xdr:from>
    <xdr:to>
      <xdr:col>26</xdr:col>
      <xdr:colOff>101600</xdr:colOff>
      <xdr:row>36</xdr:row>
      <xdr:rowOff>153013</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137790</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330207</xdr:rowOff>
    </xdr:from>
    <xdr:to>
      <xdr:col>22</xdr:col>
      <xdr:colOff>165100</xdr:colOff>
      <xdr:row>36</xdr:row>
      <xdr:rowOff>88907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73684</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243992</xdr:rowOff>
    </xdr:from>
    <xdr:to>
      <xdr:col>19</xdr:col>
      <xdr:colOff>38100</xdr:colOff>
      <xdr:row>36</xdr:row>
      <xdr:rowOff>2692</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330369</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251863</xdr:rowOff>
    </xdr:from>
    <xdr:to>
      <xdr:col>15</xdr:col>
      <xdr:colOff>101600</xdr:colOff>
      <xdr:row>36</xdr:row>
      <xdr:rowOff>10563</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338240</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54,355
53,641
18.69
23,847,213
23,366,261
388,005
12,875,867
12,549,644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101981</xdr:rowOff>
    </xdr:from>
    <xdr:to>
      <xdr:col>24</xdr:col>
      <xdr:colOff>63500</xdr:colOff>
      <xdr:row>36</xdr:row>
      <xdr:rowOff>121069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4181"/>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101981</xdr:rowOff>
    </xdr:from>
    <xdr:to>
      <xdr:col>19</xdr:col>
      <xdr:colOff>177800</xdr:colOff>
      <xdr:row>37</xdr:row>
      <xdr:rowOff>29420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4181"/>
          <a:ext cx="889000" cy="9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29420</xdr:rowOff>
    </xdr:from>
    <xdr:to>
      <xdr:col>15</xdr:col>
      <xdr:colOff>50800</xdr:colOff>
      <xdr:row>37</xdr:row>
      <xdr:rowOff>64681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3070"/>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64681</xdr:rowOff>
    </xdr:from>
    <xdr:to>
      <xdr:col>10</xdr:col>
      <xdr:colOff>114300</xdr:colOff>
      <xdr:row>37</xdr:row>
      <xdr:rowOff>135985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833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70269</xdr:rowOff>
    </xdr:from>
    <xdr:to>
      <xdr:col>24</xdr:col>
      <xdr:colOff>114300</xdr:colOff>
      <xdr:row>37</xdr:row>
      <xdr:rowOff>419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2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48696</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51181</xdr:rowOff>
    </xdr:from>
    <xdr:to>
      <xdr:col>20</xdr:col>
      <xdr:colOff>38100</xdr:colOff>
      <xdr:row>36</xdr:row>
      <xdr:rowOff>152781</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143908</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150070</xdr:rowOff>
    </xdr:from>
    <xdr:to>
      <xdr:col>15</xdr:col>
      <xdr:colOff>101600</xdr:colOff>
      <xdr:row>37</xdr:row>
      <xdr:rowOff>80220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71347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13881</xdr:rowOff>
    </xdr:from>
    <xdr:to>
      <xdr:col>10</xdr:col>
      <xdr:colOff>165100</xdr:colOff>
      <xdr:row>37</xdr:row>
      <xdr:rowOff>115481</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106608</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85185</xdr:rowOff>
    </xdr:from>
    <xdr:to>
      <xdr:col>6</xdr:col>
      <xdr:colOff>38100</xdr:colOff>
      <xdr:row>38</xdr:row>
      <xdr:rowOff>15335</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6462</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158674</xdr:rowOff>
    </xdr:from>
    <xdr:to>
      <xdr:col>24</xdr:col>
      <xdr:colOff>63500</xdr:colOff>
      <xdr:row>57</xdr:row>
      <xdr:rowOff>28753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5987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158674</xdr:rowOff>
    </xdr:from>
    <xdr:to>
      <xdr:col>19</xdr:col>
      <xdr:colOff>177800</xdr:colOff>
      <xdr:row>57</xdr:row>
      <xdr:rowOff>60833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9874"/>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60833</xdr:rowOff>
    </xdr:from>
    <xdr:to>
      <xdr:col>15</xdr:col>
      <xdr:colOff>50800</xdr:colOff>
      <xdr:row>57</xdr:row>
      <xdr:rowOff>83528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3483"/>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83528</xdr:rowOff>
    </xdr:from>
    <xdr:to>
      <xdr:col>10</xdr:col>
      <xdr:colOff>114300</xdr:colOff>
      <xdr:row>58</xdr:row>
      <xdr:rowOff>67031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617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149403</xdr:rowOff>
    </xdr:from>
    <xdr:to>
      <xdr:col>24</xdr:col>
      <xdr:colOff>114300</xdr:colOff>
      <xdr:row>57</xdr:row>
      <xdr:rowOff>79553</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127830</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107874</xdr:rowOff>
    </xdr:from>
    <xdr:to>
      <xdr:col>20</xdr:col>
      <xdr:colOff>38100</xdr:colOff>
      <xdr:row>57</xdr:row>
      <xdr:rowOff>38024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10033</xdr:rowOff>
    </xdr:from>
    <xdr:to>
      <xdr:col>15</xdr:col>
      <xdr:colOff>101600</xdr:colOff>
      <xdr:row>57</xdr:row>
      <xdr:rowOff>111633</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102760</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32728</xdr:rowOff>
    </xdr:from>
    <xdr:to>
      <xdr:col>10</xdr:col>
      <xdr:colOff>165100</xdr:colOff>
      <xdr:row>57</xdr:row>
      <xdr:rowOff>134328</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125455</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16231</xdr:rowOff>
    </xdr:from>
    <xdr:to>
      <xdr:col>6</xdr:col>
      <xdr:colOff>38100</xdr:colOff>
      <xdr:row>58</xdr:row>
      <xdr:rowOff>117831</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108958</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6198</xdr:rowOff>
    </xdr:from>
    <xdr:to>
      <xdr:col>24</xdr:col>
      <xdr:colOff>63500</xdr:colOff>
      <xdr:row>79</xdr:row>
      <xdr:rowOff>8179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074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171286</xdr:rowOff>
    </xdr:from>
    <xdr:to>
      <xdr:col>19</xdr:col>
      <xdr:colOff>177800</xdr:colOff>
      <xdr:row>79</xdr:row>
      <xdr:rowOff>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44386"/>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171286</xdr:rowOff>
    </xdr:from>
    <xdr:to>
      <xdr:col>15</xdr:col>
      <xdr:colOff>50800</xdr:colOff>
      <xdr:row>79</xdr:row>
      <xdr:rowOff>16827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4386"/>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15990</xdr:rowOff>
    </xdr:from>
    <xdr:to>
      <xdr:col>10</xdr:col>
      <xdr:colOff>114300</xdr:colOff>
      <xdr:row>79</xdr:row>
      <xdr:rowOff>16827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054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126848</xdr:rowOff>
    </xdr:from>
    <xdr:to>
      <xdr:col>24</xdr:col>
      <xdr:colOff>114300</xdr:colOff>
      <xdr:row>79</xdr:row>
      <xdr:rowOff>56998</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41775</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128829</xdr:rowOff>
    </xdr:from>
    <xdr:to>
      <xdr:col>20</xdr:col>
      <xdr:colOff>38100</xdr:colOff>
      <xdr:row>79</xdr:row>
      <xdr:rowOff>58979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50106</xdr:rowOff>
    </xdr:from>
    <xdr:ext cx="378565"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9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120486</xdr:rowOff>
    </xdr:from>
    <xdr:to>
      <xdr:col>15</xdr:col>
      <xdr:colOff>101600</xdr:colOff>
      <xdr:row>79</xdr:row>
      <xdr:rowOff>50636</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41763</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137477</xdr:rowOff>
    </xdr:from>
    <xdr:to>
      <xdr:col>10</xdr:col>
      <xdr:colOff>165100</xdr:colOff>
      <xdr:row>79</xdr:row>
      <xdr:rowOff>67627</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58754</xdr:rowOff>
    </xdr:from>
    <xdr:ext cx="378565"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0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136640</xdr:rowOff>
    </xdr:from>
    <xdr:to>
      <xdr:col>6</xdr:col>
      <xdr:colOff>38100</xdr:colOff>
      <xdr:row>79</xdr:row>
      <xdr:rowOff>66790</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57917</xdr:rowOff>
    </xdr:from>
    <xdr:ext cx="378565"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119115</xdr:rowOff>
    </xdr:from>
    <xdr:to>
      <xdr:col>24</xdr:col>
      <xdr:colOff>63500</xdr:colOff>
      <xdr:row>95</xdr:row>
      <xdr:rowOff>73613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5415"/>
          <a:ext cx="8382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96690</xdr:rowOff>
    </xdr:from>
    <xdr:to>
      <xdr:col>19</xdr:col>
      <xdr:colOff>177800</xdr:colOff>
      <xdr:row>95</xdr:row>
      <xdr:rowOff>73613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12990"/>
          <a:ext cx="889000" cy="1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96690</xdr:rowOff>
    </xdr:from>
    <xdr:to>
      <xdr:col>15</xdr:col>
      <xdr:colOff>50800</xdr:colOff>
      <xdr:row>96</xdr:row>
      <xdr:rowOff>26564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2990"/>
          <a:ext cx="889000" cy="27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26564</xdr:rowOff>
    </xdr:from>
    <xdr:to>
      <xdr:col>10</xdr:col>
      <xdr:colOff>114300</xdr:colOff>
      <xdr:row>96</xdr:row>
      <xdr:rowOff>64055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8576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68315</xdr:rowOff>
    </xdr:from>
    <xdr:to>
      <xdr:col>24</xdr:col>
      <xdr:colOff>114300</xdr:colOff>
      <xdr:row>94</xdr:row>
      <xdr:rowOff>169915</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61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91192</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22813</xdr:rowOff>
    </xdr:from>
    <xdr:to>
      <xdr:col>20</xdr:col>
      <xdr:colOff>38100</xdr:colOff>
      <xdr:row>95</xdr:row>
      <xdr:rowOff>124413</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3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140940</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45890</xdr:rowOff>
    </xdr:from>
    <xdr:to>
      <xdr:col>15</xdr:col>
      <xdr:colOff>101600</xdr:colOff>
      <xdr:row>94</xdr:row>
      <xdr:rowOff>147490</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6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164017</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3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147214</xdr:rowOff>
    </xdr:from>
    <xdr:to>
      <xdr:col>10</xdr:col>
      <xdr:colOff>165100</xdr:colOff>
      <xdr:row>96</xdr:row>
      <xdr:rowOff>77364</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4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93891</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13255</xdr:rowOff>
    </xdr:from>
    <xdr:to>
      <xdr:col>6</xdr:col>
      <xdr:colOff>38100</xdr:colOff>
      <xdr:row>96</xdr:row>
      <xdr:rowOff>114855</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4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131382</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4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86474</xdr:rowOff>
    </xdr:from>
    <xdr:to>
      <xdr:col>55</xdr:col>
      <xdr:colOff>0</xdr:colOff>
      <xdr:row>36</xdr:row>
      <xdr:rowOff>99771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58674"/>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99771</xdr:rowOff>
    </xdr:from>
    <xdr:to>
      <xdr:col>50</xdr:col>
      <xdr:colOff>114300</xdr:colOff>
      <xdr:row>36</xdr:row>
      <xdr:rowOff>126959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1971"/>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44648</xdr:rowOff>
    </xdr:from>
    <xdr:to>
      <xdr:col>45</xdr:col>
      <xdr:colOff>177800</xdr:colOff>
      <xdr:row>36</xdr:row>
      <xdr:rowOff>126959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1048"/>
          <a:ext cx="889000" cy="7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44648</xdr:rowOff>
    </xdr:from>
    <xdr:to>
      <xdr:col>41</xdr:col>
      <xdr:colOff>50800</xdr:colOff>
      <xdr:row>37</xdr:row>
      <xdr:rowOff>6342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1048"/>
          <a:ext cx="889000" cy="8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35674</xdr:rowOff>
    </xdr:from>
    <xdr:to>
      <xdr:col>55</xdr:col>
      <xdr:colOff>50800</xdr:colOff>
      <xdr:row>36</xdr:row>
      <xdr:rowOff>137274</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58551</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48971</xdr:rowOff>
    </xdr:from>
    <xdr:to>
      <xdr:col>50</xdr:col>
      <xdr:colOff>165100</xdr:colOff>
      <xdr:row>36</xdr:row>
      <xdr:rowOff>150571</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167098</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76159</xdr:rowOff>
    </xdr:from>
    <xdr:to>
      <xdr:col>46</xdr:col>
      <xdr:colOff>38100</xdr:colOff>
      <xdr:row>37</xdr:row>
      <xdr:rowOff>6309</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2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22836</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165298</xdr:rowOff>
    </xdr:from>
    <xdr:to>
      <xdr:col>41</xdr:col>
      <xdr:colOff>101600</xdr:colOff>
      <xdr:row>32</xdr:row>
      <xdr:rowOff>95448</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4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111975</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126992</xdr:rowOff>
    </xdr:from>
    <xdr:to>
      <xdr:col>36</xdr:col>
      <xdr:colOff>165100</xdr:colOff>
      <xdr:row>37</xdr:row>
      <xdr:rowOff>57142</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2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73669</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80391</xdr:rowOff>
    </xdr:from>
    <xdr:to>
      <xdr:col>55</xdr:col>
      <xdr:colOff>0</xdr:colOff>
      <xdr:row>58</xdr:row>
      <xdr:rowOff>23228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53041"/>
          <a:ext cx="83820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150393</xdr:rowOff>
    </xdr:from>
    <xdr:to>
      <xdr:col>50</xdr:col>
      <xdr:colOff>114300</xdr:colOff>
      <xdr:row>58</xdr:row>
      <xdr:rowOff>23228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23043"/>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150393</xdr:rowOff>
    </xdr:from>
    <xdr:to>
      <xdr:col>45</xdr:col>
      <xdr:colOff>177800</xdr:colOff>
      <xdr:row>57</xdr:row>
      <xdr:rowOff>161112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23043"/>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161112</xdr:rowOff>
    </xdr:from>
    <xdr:to>
      <xdr:col>41</xdr:col>
      <xdr:colOff>50800</xdr:colOff>
      <xdr:row>58</xdr:row>
      <xdr:rowOff>26860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33762"/>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29591</xdr:rowOff>
    </xdr:from>
    <xdr:to>
      <xdr:col>55</xdr:col>
      <xdr:colOff>50800</xdr:colOff>
      <xdr:row>57</xdr:row>
      <xdr:rowOff>131191</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8018</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143878</xdr:rowOff>
    </xdr:from>
    <xdr:to>
      <xdr:col>50</xdr:col>
      <xdr:colOff>165100</xdr:colOff>
      <xdr:row>58</xdr:row>
      <xdr:rowOff>74028</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65155</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99593</xdr:rowOff>
    </xdr:from>
    <xdr:to>
      <xdr:col>46</xdr:col>
      <xdr:colOff>38100</xdr:colOff>
      <xdr:row>58</xdr:row>
      <xdr:rowOff>29743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20870</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110312</xdr:rowOff>
    </xdr:from>
    <xdr:to>
      <xdr:col>41</xdr:col>
      <xdr:colOff>101600</xdr:colOff>
      <xdr:row>58</xdr:row>
      <xdr:rowOff>40462</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31589</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147510</xdr:rowOff>
    </xdr:from>
    <xdr:to>
      <xdr:col>36</xdr:col>
      <xdr:colOff>165100</xdr:colOff>
      <xdr:row>58</xdr:row>
      <xdr:rowOff>77660</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9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68787</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169932</xdr:rowOff>
    </xdr:from>
    <xdr:to>
      <xdr:col>55</xdr:col>
      <xdr:colOff>0</xdr:colOff>
      <xdr:row>79</xdr:row>
      <xdr:rowOff>41039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43032"/>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41039</xdr:rowOff>
    </xdr:from>
    <xdr:to>
      <xdr:col>50</xdr:col>
      <xdr:colOff>114300</xdr:colOff>
      <xdr:row>79</xdr:row>
      <xdr:rowOff>44183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85589"/>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106877</xdr:rowOff>
    </xdr:from>
    <xdr:to>
      <xdr:col>45</xdr:col>
      <xdr:colOff>177800</xdr:colOff>
      <xdr:row>79</xdr:row>
      <xdr:rowOff>44183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9977"/>
          <a:ext cx="889000" cy="10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106877</xdr:rowOff>
    </xdr:from>
    <xdr:to>
      <xdr:col>41</xdr:col>
      <xdr:colOff>50800</xdr:colOff>
      <xdr:row>79</xdr:row>
      <xdr:rowOff>34601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9977"/>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119132</xdr:rowOff>
    </xdr:from>
    <xdr:to>
      <xdr:col>55</xdr:col>
      <xdr:colOff>50800</xdr:colOff>
      <xdr:row>79</xdr:row>
      <xdr:rowOff>49282</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34059</xdr:rowOff>
    </xdr:from>
    <xdr:ext cx="469744"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161689</xdr:rowOff>
    </xdr:from>
    <xdr:to>
      <xdr:col>50</xdr:col>
      <xdr:colOff>165100</xdr:colOff>
      <xdr:row>79</xdr:row>
      <xdr:rowOff>91839</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5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82966</xdr:rowOff>
    </xdr:from>
    <xdr:ext cx="378565"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164833</xdr:rowOff>
    </xdr:from>
    <xdr:to>
      <xdr:col>46</xdr:col>
      <xdr:colOff>38100</xdr:colOff>
      <xdr:row>79</xdr:row>
      <xdr:rowOff>94983</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86110</xdr:rowOff>
    </xdr:from>
    <xdr:ext cx="313932"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56077</xdr:rowOff>
    </xdr:from>
    <xdr:to>
      <xdr:col>41</xdr:col>
      <xdr:colOff>101600</xdr:colOff>
      <xdr:row>78</xdr:row>
      <xdr:rowOff>157677</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148804</xdr:rowOff>
    </xdr:from>
    <xdr:ext cx="469744"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155251</xdr:rowOff>
    </xdr:from>
    <xdr:to>
      <xdr:col>36</xdr:col>
      <xdr:colOff>165100</xdr:colOff>
      <xdr:row>79</xdr:row>
      <xdr:rowOff>85401</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76528</xdr:rowOff>
    </xdr:from>
    <xdr:ext cx="378565"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3062</xdr:rowOff>
    </xdr:from>
    <xdr:to>
      <xdr:col>55</xdr:col>
      <xdr:colOff>0</xdr:colOff>
      <xdr:row>98</xdr:row>
      <xdr:rowOff>50431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05162"/>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137413</xdr:rowOff>
    </xdr:from>
    <xdr:to>
      <xdr:col>50</xdr:col>
      <xdr:colOff>114300</xdr:colOff>
      <xdr:row>98</xdr:row>
      <xdr:rowOff>50431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68063"/>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137413</xdr:rowOff>
    </xdr:from>
    <xdr:to>
      <xdr:col>45</xdr:col>
      <xdr:colOff>177800</xdr:colOff>
      <xdr:row>98</xdr:row>
      <xdr:rowOff>146591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68063"/>
          <a:ext cx="889000" cy="1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56800</xdr:rowOff>
    </xdr:from>
    <xdr:to>
      <xdr:col>41</xdr:col>
      <xdr:colOff>50800</xdr:colOff>
      <xdr:row>98</xdr:row>
      <xdr:rowOff>146591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58900"/>
          <a:ext cx="8890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123712</xdr:rowOff>
    </xdr:from>
    <xdr:to>
      <xdr:col>55</xdr:col>
      <xdr:colOff>50800</xdr:colOff>
      <xdr:row>98</xdr:row>
      <xdr:rowOff>53862</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7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102139</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171081</xdr:rowOff>
    </xdr:from>
    <xdr:to>
      <xdr:col>50</xdr:col>
      <xdr:colOff>165100</xdr:colOff>
      <xdr:row>98</xdr:row>
      <xdr:rowOff>101231</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92358</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86613</xdr:rowOff>
    </xdr:from>
    <xdr:to>
      <xdr:col>46</xdr:col>
      <xdr:colOff>38100</xdr:colOff>
      <xdr:row>98</xdr:row>
      <xdr:rowOff>16763</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7890</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95791</xdr:rowOff>
    </xdr:from>
    <xdr:to>
      <xdr:col>41</xdr:col>
      <xdr:colOff>101600</xdr:colOff>
      <xdr:row>99</xdr:row>
      <xdr:rowOff>25941</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17068</xdr:rowOff>
    </xdr:from>
    <xdr:ext cx="469744"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6000</xdr:rowOff>
    </xdr:from>
    <xdr:to>
      <xdr:col>36</xdr:col>
      <xdr:colOff>165100</xdr:colOff>
      <xdr:row>98</xdr:row>
      <xdr:rowOff>107600</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98727</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122189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7289"/>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138648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693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122464</xdr:rowOff>
    </xdr:from>
    <xdr:to>
      <xdr:col>71</xdr:col>
      <xdr:colOff>177800</xdr:colOff>
      <xdr:row>38</xdr:row>
      <xdr:rowOff>138648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7564"/>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71389</xdr:rowOff>
    </xdr:from>
    <xdr:to>
      <xdr:col>85</xdr:col>
      <xdr:colOff>177800</xdr:colOff>
      <xdr:row>39</xdr:row>
      <xdr:rowOff>1539</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62687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81036</xdr:rowOff>
    </xdr:from>
    <xdr:to>
      <xdr:col>76</xdr:col>
      <xdr:colOff>165100</xdr:colOff>
      <xdr:row>39</xdr:row>
      <xdr:rowOff>11186</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4541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2313</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87848</xdr:rowOff>
    </xdr:from>
    <xdr:to>
      <xdr:col>72</xdr:col>
      <xdr:colOff>38100</xdr:colOff>
      <xdr:row>39</xdr:row>
      <xdr:rowOff>17998</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3652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9125</xdr:rowOff>
    </xdr:from>
    <xdr:ext cx="313932"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71664</xdr:rowOff>
    </xdr:from>
    <xdr:to>
      <xdr:col>67</xdr:col>
      <xdr:colOff>101600</xdr:colOff>
      <xdr:row>39</xdr:row>
      <xdr:rowOff>1814</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2763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164391</xdr:rowOff>
    </xdr:from>
    <xdr:ext cx="378565"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45999</xdr:rowOff>
    </xdr:from>
    <xdr:to>
      <xdr:col>85</xdr:col>
      <xdr:colOff>127000</xdr:colOff>
      <xdr:row>77</xdr:row>
      <xdr:rowOff>50991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47649"/>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19214</xdr:rowOff>
    </xdr:from>
    <xdr:to>
      <xdr:col>81</xdr:col>
      <xdr:colOff>50800</xdr:colOff>
      <xdr:row>77</xdr:row>
      <xdr:rowOff>45999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20864"/>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159868</xdr:rowOff>
    </xdr:from>
    <xdr:to>
      <xdr:col>76</xdr:col>
      <xdr:colOff>114300</xdr:colOff>
      <xdr:row>77</xdr:row>
      <xdr:rowOff>19214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90068"/>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159868</xdr:rowOff>
    </xdr:from>
    <xdr:to>
      <xdr:col>71</xdr:col>
      <xdr:colOff>177800</xdr:colOff>
      <xdr:row>77</xdr:row>
      <xdr:rowOff>5956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0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191</xdr:rowOff>
    </xdr:from>
    <xdr:to>
      <xdr:col>85</xdr:col>
      <xdr:colOff>177800</xdr:colOff>
      <xdr:row>77</xdr:row>
      <xdr:rowOff>101791</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6268700" y="132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150068</xdr:rowOff>
    </xdr:from>
    <xdr:ext cx="534377" cy="259045"/>
    <xdr:sp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166649</xdr:rowOff>
    </xdr:from>
    <xdr:to>
      <xdr:col>81</xdr:col>
      <xdr:colOff>101600</xdr:colOff>
      <xdr:row>77</xdr:row>
      <xdr:rowOff>96799</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5430500" y="131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87926</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139864</xdr:rowOff>
    </xdr:from>
    <xdr:to>
      <xdr:col>76</xdr:col>
      <xdr:colOff>165100</xdr:colOff>
      <xdr:row>77</xdr:row>
      <xdr:rowOff>70014</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4541500" y="131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61141</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109068</xdr:rowOff>
    </xdr:from>
    <xdr:to>
      <xdr:col>72</xdr:col>
      <xdr:colOff>38100</xdr:colOff>
      <xdr:row>77</xdr:row>
      <xdr:rowOff>39218</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3652500" y="131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30345</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126606</xdr:rowOff>
    </xdr:from>
    <xdr:to>
      <xdr:col>67</xdr:col>
      <xdr:colOff>101600</xdr:colOff>
      <xdr:row>77</xdr:row>
      <xdr:rowOff>56756</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27635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47883</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65889</xdr:rowOff>
    </xdr:from>
    <xdr:to>
      <xdr:col>85</xdr:col>
      <xdr:colOff>127000</xdr:colOff>
      <xdr:row>98</xdr:row>
      <xdr:rowOff>108629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67989"/>
          <a:ext cx="838200" cy="4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2961</xdr:rowOff>
    </xdr:from>
    <xdr:to>
      <xdr:col>81</xdr:col>
      <xdr:colOff>50800</xdr:colOff>
      <xdr:row>98</xdr:row>
      <xdr:rowOff>108629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05061"/>
          <a:ext cx="8890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2961</xdr:rowOff>
    </xdr:from>
    <xdr:to>
      <xdr:col>76</xdr:col>
      <xdr:colOff>114300</xdr:colOff>
      <xdr:row>98</xdr:row>
      <xdr:rowOff>26625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506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26625</xdr:rowOff>
    </xdr:from>
    <xdr:to>
      <xdr:col>71</xdr:col>
      <xdr:colOff>177800</xdr:colOff>
      <xdr:row>98</xdr:row>
      <xdr:rowOff>60376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28725"/>
          <a:ext cx="889000" cy="3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15089</xdr:rowOff>
    </xdr:from>
    <xdr:to>
      <xdr:col>85</xdr:col>
      <xdr:colOff>177800</xdr:colOff>
      <xdr:row>98</xdr:row>
      <xdr:rowOff>116689</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101466</xdr:rowOff>
    </xdr:from>
    <xdr:ext cx="469744"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57829</xdr:rowOff>
    </xdr:from>
    <xdr:to>
      <xdr:col>81</xdr:col>
      <xdr:colOff>101600</xdr:colOff>
      <xdr:row>98</xdr:row>
      <xdr:rowOff>159429</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8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150556</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123611</xdr:rowOff>
    </xdr:from>
    <xdr:to>
      <xdr:col>76</xdr:col>
      <xdr:colOff>165100</xdr:colOff>
      <xdr:row>98</xdr:row>
      <xdr:rowOff>53761</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44888</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147275</xdr:rowOff>
    </xdr:from>
    <xdr:to>
      <xdr:col>72</xdr:col>
      <xdr:colOff>38100</xdr:colOff>
      <xdr:row>98</xdr:row>
      <xdr:rowOff>77425</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7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68552</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9576</xdr:rowOff>
    </xdr:from>
    <xdr:to>
      <xdr:col>67</xdr:col>
      <xdr:colOff>101600</xdr:colOff>
      <xdr:row>98</xdr:row>
      <xdr:rowOff>111176</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8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102303</xdr:rowOff>
    </xdr:from>
    <xdr:ext cx="469744"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91440</xdr:rowOff>
    </xdr:from>
    <xdr:to>
      <xdr:col>116</xdr:col>
      <xdr:colOff>63500</xdr:colOff>
      <xdr:row>36</xdr:row>
      <xdr:rowOff>118237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63640"/>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97155</xdr:rowOff>
    </xdr:from>
    <xdr:to>
      <xdr:col>111</xdr:col>
      <xdr:colOff>177800</xdr:colOff>
      <xdr:row>36</xdr:row>
      <xdr:rowOff>118237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69355"/>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97155</xdr:rowOff>
    </xdr:from>
    <xdr:to>
      <xdr:col>107</xdr:col>
      <xdr:colOff>50800</xdr:colOff>
      <xdr:row>36</xdr:row>
      <xdr:rowOff>146304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26935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146304</xdr:rowOff>
    </xdr:from>
    <xdr:to>
      <xdr:col>102</xdr:col>
      <xdr:colOff>114300</xdr:colOff>
      <xdr:row>37</xdr:row>
      <xdr:rowOff>159512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18504"/>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63517</xdr:rowOff>
    </xdr:from>
    <xdr:ext cx="469744"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67437</xdr:rowOff>
    </xdr:from>
    <xdr:to>
      <xdr:col>112</xdr:col>
      <xdr:colOff>38100</xdr:colOff>
      <xdr:row>36</xdr:row>
      <xdr:rowOff>169037</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2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14114</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46355</xdr:rowOff>
    </xdr:from>
    <xdr:to>
      <xdr:col>107</xdr:col>
      <xdr:colOff>101600</xdr:colOff>
      <xdr:row>36</xdr:row>
      <xdr:rowOff>147955</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164482</xdr:rowOff>
    </xdr:from>
    <xdr:ext cx="469744"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95504</xdr:rowOff>
    </xdr:from>
    <xdr:to>
      <xdr:col>102</xdr:col>
      <xdr:colOff>165100</xdr:colOff>
      <xdr:row>37</xdr:row>
      <xdr:rowOff>25654</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2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42181</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108712</xdr:rowOff>
    </xdr:from>
    <xdr:to>
      <xdr:col>98</xdr:col>
      <xdr:colOff>38100</xdr:colOff>
      <xdr:row>38</xdr:row>
      <xdr:rowOff>38862</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55389</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82796</xdr:rowOff>
    </xdr:from>
    <xdr:ext cx="313932"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107108</xdr:rowOff>
    </xdr:from>
    <xdr:to>
      <xdr:col>116</xdr:col>
      <xdr:colOff>63500</xdr:colOff>
      <xdr:row>75</xdr:row>
      <xdr:rowOff>108153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94408"/>
          <a:ext cx="8382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108153</xdr:rowOff>
    </xdr:from>
    <xdr:to>
      <xdr:col>111</xdr:col>
      <xdr:colOff>177800</xdr:colOff>
      <xdr:row>75</xdr:row>
      <xdr:rowOff>148681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6903"/>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148681</xdr:rowOff>
    </xdr:from>
    <xdr:to>
      <xdr:col>107</xdr:col>
      <xdr:colOff>50800</xdr:colOff>
      <xdr:row>76</xdr:row>
      <xdr:rowOff>8288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0743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8288</xdr:rowOff>
    </xdr:from>
    <xdr:to>
      <xdr:col>102</xdr:col>
      <xdr:colOff>114300</xdr:colOff>
      <xdr:row>76</xdr:row>
      <xdr:rowOff>54203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38488"/>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56308</xdr:rowOff>
    </xdr:from>
    <xdr:to>
      <xdr:col>116</xdr:col>
      <xdr:colOff>114300</xdr:colOff>
      <xdr:row>74</xdr:row>
      <xdr:rowOff>157908</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79185</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57353</xdr:rowOff>
    </xdr:from>
    <xdr:to>
      <xdr:col>112</xdr:col>
      <xdr:colOff>38100</xdr:colOff>
      <xdr:row>75</xdr:row>
      <xdr:rowOff>158953</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4030</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97881</xdr:rowOff>
    </xdr:from>
    <xdr:to>
      <xdr:col>107</xdr:col>
      <xdr:colOff>101600</xdr:colOff>
      <xdr:row>76</xdr:row>
      <xdr:rowOff>28031</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44558</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128938</xdr:rowOff>
    </xdr:from>
    <xdr:to>
      <xdr:col>102</xdr:col>
      <xdr:colOff>165100</xdr:colOff>
      <xdr:row>76</xdr:row>
      <xdr:rowOff>59088</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75615</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3403</xdr:rowOff>
    </xdr:from>
    <xdr:to>
      <xdr:col>98</xdr:col>
      <xdr:colOff>38100</xdr:colOff>
      <xdr:row>76</xdr:row>
      <xdr:rowOff>105003</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121531</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歳出決算総額において、最も大きい構成項目である扶助費は、住民一人当たり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136,891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子ども医療費や障がい者自立支援に係る介護給付費の増などに伴い依然として高い水準で推移し、類似団体内平均値を上回っている。その他の主要な構成項目である人件費は、平成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新陳代謝による自然減が逆転したことにより悪化傾向ではあるが、これまでの定員管理や消防の一部事務組合化に伴う身分移管などの要因により類似団体内平均値を下回っている。補助費等は、下水道事業会計への支出や四條畷市交野市清掃施設組合への新ごみ処理施設整備に伴う公債費負担などが要因となり、類似団体内平均値を上回っている。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26,485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円となっており、これまでの計画的な市債の発行に加え、過去に発行した市債の完済により、類似団体内平均値を下回っている。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54,355
53,641
18.69
23,847,213
23,366,261
388,005
12,875,867
12,549,644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8941</xdr:rowOff>
    </xdr:from>
    <xdr:to>
      <xdr:col>24</xdr:col>
      <xdr:colOff>63500</xdr:colOff>
      <xdr:row>35</xdr:row>
      <xdr:rowOff>22657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969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8941</xdr:rowOff>
    </xdr:from>
    <xdr:to>
      <xdr:col>19</xdr:col>
      <xdr:colOff>177800</xdr:colOff>
      <xdr:row>35</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969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47346</xdr:rowOff>
    </xdr:from>
    <xdr:to>
      <xdr:col>15</xdr:col>
      <xdr:colOff>50800</xdr:colOff>
      <xdr:row>35</xdr:row>
      <xdr:rowOff>144272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8096"/>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7463"/>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143307</xdr:rowOff>
    </xdr:from>
    <xdr:to>
      <xdr:col>24</xdr:col>
      <xdr:colOff>114300</xdr:colOff>
      <xdr:row>35</xdr:row>
      <xdr:rowOff>73457</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166184</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129591</xdr:rowOff>
    </xdr:from>
    <xdr:to>
      <xdr:col>20</xdr:col>
      <xdr:colOff>38100</xdr:colOff>
      <xdr:row>35</xdr:row>
      <xdr:rowOff>59741</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76268</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167996</xdr:rowOff>
    </xdr:from>
    <xdr:to>
      <xdr:col>15</xdr:col>
      <xdr:colOff>101600</xdr:colOff>
      <xdr:row>35</xdr:row>
      <xdr:rowOff>98146</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93472</xdr:rowOff>
    </xdr:from>
    <xdr:to>
      <xdr:col>10</xdr:col>
      <xdr:colOff>165100</xdr:colOff>
      <xdr:row>36</xdr:row>
      <xdr:rowOff>23622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14749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84040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37782</xdr:rowOff>
    </xdr:from>
    <xdr:to>
      <xdr:col>24</xdr:col>
      <xdr:colOff>63500</xdr:colOff>
      <xdr:row>57</xdr:row>
      <xdr:rowOff>77841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0432"/>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44877</xdr:rowOff>
    </xdr:from>
    <xdr:to>
      <xdr:col>19</xdr:col>
      <xdr:colOff>177800</xdr:colOff>
      <xdr:row>57</xdr:row>
      <xdr:rowOff>77841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7527"/>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12545</xdr:rowOff>
    </xdr:from>
    <xdr:to>
      <xdr:col>15</xdr:col>
      <xdr:colOff>50800</xdr:colOff>
      <xdr:row>57</xdr:row>
      <xdr:rowOff>44877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99395"/>
          <a:ext cx="889000" cy="7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12545</xdr:rowOff>
    </xdr:from>
    <xdr:to>
      <xdr:col>10</xdr:col>
      <xdr:colOff>114300</xdr:colOff>
      <xdr:row>57</xdr:row>
      <xdr:rowOff>74275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99395"/>
          <a:ext cx="889000" cy="7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158432</xdr:rowOff>
    </xdr:from>
    <xdr:to>
      <xdr:col>24</xdr:col>
      <xdr:colOff>114300</xdr:colOff>
      <xdr:row>57</xdr:row>
      <xdr:rowOff>88582</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7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73359</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27041</xdr:rowOff>
    </xdr:from>
    <xdr:to>
      <xdr:col>20</xdr:col>
      <xdr:colOff>38100</xdr:colOff>
      <xdr:row>57</xdr:row>
      <xdr:rowOff>128641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119768</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165527</xdr:rowOff>
    </xdr:from>
    <xdr:to>
      <xdr:col>15</xdr:col>
      <xdr:colOff>101600</xdr:colOff>
      <xdr:row>57</xdr:row>
      <xdr:rowOff>95677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7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86804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133195</xdr:rowOff>
    </xdr:from>
    <xdr:to>
      <xdr:col>10</xdr:col>
      <xdr:colOff>165100</xdr:colOff>
      <xdr:row>53</xdr:row>
      <xdr:rowOff>63345</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0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54472</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23475</xdr:rowOff>
    </xdr:from>
    <xdr:to>
      <xdr:col>6</xdr:col>
      <xdr:colOff>38100</xdr:colOff>
      <xdr:row>57</xdr:row>
      <xdr:rowOff>125075</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116202</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104095</xdr:rowOff>
    </xdr:from>
    <xdr:to>
      <xdr:col>24</xdr:col>
      <xdr:colOff>63500</xdr:colOff>
      <xdr:row>75</xdr:row>
      <xdr:rowOff>128175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1395"/>
          <a:ext cx="8382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60061</xdr:rowOff>
    </xdr:from>
    <xdr:to>
      <xdr:col>19</xdr:col>
      <xdr:colOff>177800</xdr:colOff>
      <xdr:row>75</xdr:row>
      <xdr:rowOff>128175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18811"/>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60061</xdr:rowOff>
    </xdr:from>
    <xdr:to>
      <xdr:col>15</xdr:col>
      <xdr:colOff>50800</xdr:colOff>
      <xdr:row>76</xdr:row>
      <xdr:rowOff>111440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8811"/>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111440</xdr:rowOff>
    </xdr:from>
    <xdr:to>
      <xdr:col>10</xdr:col>
      <xdr:colOff>114300</xdr:colOff>
      <xdr:row>77</xdr:row>
      <xdr:rowOff>26885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1640"/>
          <a:ext cx="889000" cy="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53295</xdr:rowOff>
    </xdr:from>
    <xdr:to>
      <xdr:col>24</xdr:col>
      <xdr:colOff>114300</xdr:colOff>
      <xdr:row>74</xdr:row>
      <xdr:rowOff>154895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27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76172</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77375</xdr:rowOff>
    </xdr:from>
    <xdr:to>
      <xdr:col>20</xdr:col>
      <xdr:colOff>38100</xdr:colOff>
      <xdr:row>76</xdr:row>
      <xdr:rowOff>7525</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24052</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9261</xdr:rowOff>
    </xdr:from>
    <xdr:to>
      <xdr:col>15</xdr:col>
      <xdr:colOff>101600</xdr:colOff>
      <xdr:row>75</xdr:row>
      <xdr:rowOff>110861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8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127388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60640</xdr:rowOff>
    </xdr:from>
    <xdr:to>
      <xdr:col>10</xdr:col>
      <xdr:colOff>165100</xdr:colOff>
      <xdr:row>76</xdr:row>
      <xdr:rowOff>162240</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30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7317</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147535</xdr:rowOff>
    </xdr:from>
    <xdr:to>
      <xdr:col>6</xdr:col>
      <xdr:colOff>38100</xdr:colOff>
      <xdr:row>77</xdr:row>
      <xdr:rowOff>77685</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94213</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99140</xdr:rowOff>
    </xdr:from>
    <xdr:to>
      <xdr:col>24</xdr:col>
      <xdr:colOff>63500</xdr:colOff>
      <xdr:row>98</xdr:row>
      <xdr:rowOff>138503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01240"/>
          <a:ext cx="8382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83018</xdr:rowOff>
    </xdr:from>
    <xdr:to>
      <xdr:col>19</xdr:col>
      <xdr:colOff>177800</xdr:colOff>
      <xdr:row>98</xdr:row>
      <xdr:rowOff>99140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85118"/>
          <a:ext cx="8890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83018</xdr:rowOff>
    </xdr:from>
    <xdr:to>
      <xdr:col>15</xdr:col>
      <xdr:colOff>50800</xdr:colOff>
      <xdr:row>98</xdr:row>
      <xdr:rowOff>133745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5118"/>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133745</xdr:rowOff>
    </xdr:from>
    <xdr:to>
      <xdr:col>10</xdr:col>
      <xdr:colOff>114300</xdr:colOff>
      <xdr:row>99</xdr:row>
      <xdr:rowOff>68507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5845"/>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87703</xdr:rowOff>
    </xdr:from>
    <xdr:to>
      <xdr:col>24</xdr:col>
      <xdr:colOff>114300</xdr:colOff>
      <xdr:row>99</xdr:row>
      <xdr:rowOff>17853</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4584700" y="16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66130</xdr:rowOff>
    </xdr:from>
    <xdr:ext cx="534377" cy="259045"/>
    <xdr:sp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48340</xdr:rowOff>
    </xdr:from>
    <xdr:to>
      <xdr:col>20</xdr:col>
      <xdr:colOff>38100</xdr:colOff>
      <xdr:row>98</xdr:row>
      <xdr:rowOff>149940</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3746500" y="16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166467</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32218</xdr:rowOff>
    </xdr:from>
    <xdr:to>
      <xdr:col>15</xdr:col>
      <xdr:colOff>101600</xdr:colOff>
      <xdr:row>98</xdr:row>
      <xdr:rowOff>133818</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2857500" y="168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150345</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82945</xdr:rowOff>
    </xdr:from>
    <xdr:to>
      <xdr:col>10</xdr:col>
      <xdr:colOff>165100</xdr:colOff>
      <xdr:row>99</xdr:row>
      <xdr:rowOff>13095</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9685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29622</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17707</xdr:rowOff>
    </xdr:from>
    <xdr:to>
      <xdr:col>6</xdr:col>
      <xdr:colOff>38100</xdr:colOff>
      <xdr:row>99</xdr:row>
      <xdr:rowOff>119307</xdr:rowOff>
    </xdr:to>
    <xdr:sp textlink="">
      <xdr:nvSpPr>
        <xdr:cNvPr id="265" name="楕円 264">
          <a:extLst>
            <a:ext uri="{FF2B5EF4-FFF2-40B4-BE49-F238E27FC236}">
              <a16:creationId xmlns:a16="http://schemas.microsoft.com/office/drawing/2014/main" id="{00000000-0008-0000-0700-000009010000}"/>
            </a:ext>
          </a:extLst>
        </xdr:cNvPr>
        <xdr:cNvSpPr/>
      </xdr:nvSpPr>
      <xdr:spPr>
        <a:xfrm>
          <a:off x="1079500" y="16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135834</xdr:rowOff>
    </xdr:from>
    <xdr:ext cx="534377"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6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92021</xdr:rowOff>
    </xdr:from>
    <xdr:to>
      <xdr:col>55</xdr:col>
      <xdr:colOff>0</xdr:colOff>
      <xdr:row>36</xdr:row>
      <xdr:rowOff>120106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64221"/>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36</xdr:row>
      <xdr:rowOff>120106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28675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114554</xdr:rowOff>
    </xdr:from>
    <xdr:to>
      <xdr:col>45</xdr:col>
      <xdr:colOff>177800</xdr:colOff>
      <xdr:row>36</xdr:row>
      <xdr:rowOff>127943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28675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127943</xdr:rowOff>
    </xdr:from>
    <xdr:to>
      <xdr:col>41</xdr:col>
      <xdr:colOff>50800</xdr:colOff>
      <xdr:row>36</xdr:row>
      <xdr:rowOff>145252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30014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41221</xdr:rowOff>
    </xdr:from>
    <xdr:to>
      <xdr:col>55</xdr:col>
      <xdr:colOff>50800</xdr:colOff>
      <xdr:row>36</xdr:row>
      <xdr:rowOff>142821</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10426700" y="62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64098</xdr:rowOff>
    </xdr:from>
    <xdr:ext cx="469744" cy="259045"/>
    <xdr:sp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69306</xdr:rowOff>
    </xdr:from>
    <xdr:to>
      <xdr:col>50</xdr:col>
      <xdr:colOff>165100</xdr:colOff>
      <xdr:row>36</xdr:row>
      <xdr:rowOff>170906</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9588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15983</xdr:rowOff>
    </xdr:from>
    <xdr:ext cx="469744"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1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63754</xdr:rowOff>
    </xdr:from>
    <xdr:to>
      <xdr:col>46</xdr:col>
      <xdr:colOff>38100</xdr:colOff>
      <xdr:row>36</xdr:row>
      <xdr:rowOff>165354</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869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10431</xdr:rowOff>
    </xdr:from>
    <xdr:ext cx="469744"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77143</xdr:rowOff>
    </xdr:from>
    <xdr:to>
      <xdr:col>41</xdr:col>
      <xdr:colOff>101600</xdr:colOff>
      <xdr:row>37</xdr:row>
      <xdr:rowOff>7293</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7810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23820</xdr:rowOff>
    </xdr:from>
    <xdr:ext cx="469744"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02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94452</xdr:rowOff>
    </xdr:from>
    <xdr:to>
      <xdr:col>36</xdr:col>
      <xdr:colOff>165100</xdr:colOff>
      <xdr:row>37</xdr:row>
      <xdr:rowOff>24602</xdr:rowOff>
    </xdr:to>
    <xdr:sp textlink="">
      <xdr:nvSpPr>
        <xdr:cNvPr id="324" name="楕円 323">
          <a:extLst>
            <a:ext uri="{FF2B5EF4-FFF2-40B4-BE49-F238E27FC236}">
              <a16:creationId xmlns:a16="http://schemas.microsoft.com/office/drawing/2014/main" id="{00000000-0008-0000-0700-000044010000}"/>
            </a:ext>
          </a:extLst>
        </xdr:cNvPr>
        <xdr:cNvSpPr/>
      </xdr:nvSpPr>
      <xdr:spPr>
        <a:xfrm>
          <a:off x="69215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41129</xdr:rowOff>
    </xdr:from>
    <xdr:ext cx="469744"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04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4178</xdr:rowOff>
    </xdr:from>
    <xdr:to>
      <xdr:col>55</xdr:col>
      <xdr:colOff>0</xdr:colOff>
      <xdr:row>59</xdr:row>
      <xdr:rowOff>13703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972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13703</xdr:rowOff>
    </xdr:from>
    <xdr:to>
      <xdr:col>50</xdr:col>
      <xdr:colOff>114300</xdr:colOff>
      <xdr:row>59</xdr:row>
      <xdr:rowOff>26391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925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26391</xdr:rowOff>
    </xdr:from>
    <xdr:to>
      <xdr:col>45</xdr:col>
      <xdr:colOff>177800</xdr:colOff>
      <xdr:row>59</xdr:row>
      <xdr:rowOff>28867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194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28867</xdr:rowOff>
    </xdr:from>
    <xdr:to>
      <xdr:col>41</xdr:col>
      <xdr:colOff>50800</xdr:colOff>
      <xdr:row>59</xdr:row>
      <xdr:rowOff>30087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441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124828</xdr:rowOff>
    </xdr:from>
    <xdr:to>
      <xdr:col>55</xdr:col>
      <xdr:colOff>50800</xdr:colOff>
      <xdr:row>59</xdr:row>
      <xdr:rowOff>54978</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100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39755</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134353</xdr:rowOff>
    </xdr:from>
    <xdr:to>
      <xdr:col>50</xdr:col>
      <xdr:colOff>165100</xdr:colOff>
      <xdr:row>59</xdr:row>
      <xdr:rowOff>64503</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55630</xdr:rowOff>
    </xdr:from>
    <xdr:ext cx="378565"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147041</xdr:rowOff>
    </xdr:from>
    <xdr:to>
      <xdr:col>46</xdr:col>
      <xdr:colOff>38100</xdr:colOff>
      <xdr:row>59</xdr:row>
      <xdr:rowOff>77191</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68318</xdr:rowOff>
    </xdr:from>
    <xdr:ext cx="378565"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149517</xdr:rowOff>
    </xdr:from>
    <xdr:to>
      <xdr:col>41</xdr:col>
      <xdr:colOff>101600</xdr:colOff>
      <xdr:row>59</xdr:row>
      <xdr:rowOff>79667</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70794</xdr:rowOff>
    </xdr:from>
    <xdr:ext cx="378565"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8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150737</xdr:rowOff>
    </xdr:from>
    <xdr:to>
      <xdr:col>36</xdr:col>
      <xdr:colOff>165100</xdr:colOff>
      <xdr:row>59</xdr:row>
      <xdr:rowOff>80887</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100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72014</xdr:rowOff>
    </xdr:from>
    <xdr:ext cx="378565"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8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148486</xdr:rowOff>
    </xdr:from>
    <xdr:to>
      <xdr:col>55</xdr:col>
      <xdr:colOff>0</xdr:colOff>
      <xdr:row>78</xdr:row>
      <xdr:rowOff>52767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50136"/>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148486</xdr:rowOff>
    </xdr:from>
    <xdr:to>
      <xdr:col>50</xdr:col>
      <xdr:colOff>114300</xdr:colOff>
      <xdr:row>78</xdr:row>
      <xdr:rowOff>26772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50136"/>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170790</xdr:rowOff>
    </xdr:from>
    <xdr:to>
      <xdr:col>45</xdr:col>
      <xdr:colOff>177800</xdr:colOff>
      <xdr:row>78</xdr:row>
      <xdr:rowOff>26772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72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170790</xdr:rowOff>
    </xdr:from>
    <xdr:to>
      <xdr:col>41</xdr:col>
      <xdr:colOff>50800</xdr:colOff>
      <xdr:row>79</xdr:row>
      <xdr:rowOff>43786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72440"/>
          <a:ext cx="889000" cy="2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1967</xdr:rowOff>
    </xdr:from>
    <xdr:to>
      <xdr:col>55</xdr:col>
      <xdr:colOff>50800</xdr:colOff>
      <xdr:row>78</xdr:row>
      <xdr:rowOff>103567</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10426700" y="13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151844</xdr:rowOff>
    </xdr:from>
    <xdr:ext cx="469744" cy="259045"/>
    <xdr:sp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5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97686</xdr:rowOff>
    </xdr:from>
    <xdr:to>
      <xdr:col>50</xdr:col>
      <xdr:colOff>165100</xdr:colOff>
      <xdr:row>78</xdr:row>
      <xdr:rowOff>27836</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9588500" y="132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18963</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9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147422</xdr:rowOff>
    </xdr:from>
    <xdr:to>
      <xdr:col>46</xdr:col>
      <xdr:colOff>38100</xdr:colOff>
      <xdr:row>78</xdr:row>
      <xdr:rowOff>77572</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8699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68699</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119990</xdr:rowOff>
    </xdr:from>
    <xdr:to>
      <xdr:col>41</xdr:col>
      <xdr:colOff>101600</xdr:colOff>
      <xdr:row>78</xdr:row>
      <xdr:rowOff>50140</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7810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41267</xdr:rowOff>
    </xdr:from>
    <xdr:ext cx="469744"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164436</xdr:rowOff>
    </xdr:from>
    <xdr:to>
      <xdr:col>36</xdr:col>
      <xdr:colOff>165100</xdr:colOff>
      <xdr:row>79</xdr:row>
      <xdr:rowOff>94586</xdr:rowOff>
    </xdr:to>
    <xdr:sp textlink="">
      <xdr:nvSpPr>
        <xdr:cNvPr id="440" name="楕円 439">
          <a:extLst>
            <a:ext uri="{FF2B5EF4-FFF2-40B4-BE49-F238E27FC236}">
              <a16:creationId xmlns:a16="http://schemas.microsoft.com/office/drawing/2014/main" id="{00000000-0008-0000-0700-0000B8010000}"/>
            </a:ext>
          </a:extLst>
        </xdr:cNvPr>
        <xdr:cNvSpPr/>
      </xdr:nvSpPr>
      <xdr:spPr>
        <a:xfrm>
          <a:off x="6921500" y="135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85713</xdr:rowOff>
    </xdr:from>
    <xdr:ext cx="469744"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3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120017</xdr:rowOff>
    </xdr:from>
    <xdr:to>
      <xdr:col>55</xdr:col>
      <xdr:colOff>0</xdr:colOff>
      <xdr:row>98</xdr:row>
      <xdr:rowOff>28532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50667"/>
          <a:ext cx="8382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28532</xdr:rowOff>
    </xdr:from>
    <xdr:to>
      <xdr:col>50</xdr:col>
      <xdr:colOff>114300</xdr:colOff>
      <xdr:row>98</xdr:row>
      <xdr:rowOff>36305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3063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36305</xdr:rowOff>
    </xdr:from>
    <xdr:to>
      <xdr:col>45</xdr:col>
      <xdr:colOff>177800</xdr:colOff>
      <xdr:row>98</xdr:row>
      <xdr:rowOff>54592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3840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54592</xdr:rowOff>
    </xdr:from>
    <xdr:to>
      <xdr:col>41</xdr:col>
      <xdr:colOff>50800</xdr:colOff>
      <xdr:row>98</xdr:row>
      <xdr:rowOff>65520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56692"/>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69217</xdr:rowOff>
    </xdr:from>
    <xdr:to>
      <xdr:col>55</xdr:col>
      <xdr:colOff>50800</xdr:colOff>
      <xdr:row>97</xdr:row>
      <xdr:rowOff>170817</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66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47644</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149182</xdr:rowOff>
    </xdr:from>
    <xdr:to>
      <xdr:col>50</xdr:col>
      <xdr:colOff>165100</xdr:colOff>
      <xdr:row>98</xdr:row>
      <xdr:rowOff>79332</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67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70459</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156955</xdr:rowOff>
    </xdr:from>
    <xdr:to>
      <xdr:col>46</xdr:col>
      <xdr:colOff>38100</xdr:colOff>
      <xdr:row>98</xdr:row>
      <xdr:rowOff>87105</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67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78232</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3792</xdr:rowOff>
    </xdr:from>
    <xdr:to>
      <xdr:col>41</xdr:col>
      <xdr:colOff>101600</xdr:colOff>
      <xdr:row>98</xdr:row>
      <xdr:rowOff>105392</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68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96519</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14720</xdr:rowOff>
    </xdr:from>
    <xdr:to>
      <xdr:col>36</xdr:col>
      <xdr:colOff>165100</xdr:colOff>
      <xdr:row>98</xdr:row>
      <xdr:rowOff>116320</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68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107447</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92151</xdr:rowOff>
    </xdr:from>
    <xdr:to>
      <xdr:col>85</xdr:col>
      <xdr:colOff>127000</xdr:colOff>
      <xdr:row>38</xdr:row>
      <xdr:rowOff>106629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35801"/>
          <a:ext cx="8382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136766</xdr:rowOff>
    </xdr:from>
    <xdr:to>
      <xdr:col>81</xdr:col>
      <xdr:colOff>50800</xdr:colOff>
      <xdr:row>38</xdr:row>
      <xdr:rowOff>106629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80416"/>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136766</xdr:rowOff>
    </xdr:from>
    <xdr:to>
      <xdr:col>76</xdr:col>
      <xdr:colOff>114300</xdr:colOff>
      <xdr:row>38</xdr:row>
      <xdr:rowOff>93180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0416"/>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78625</xdr:rowOff>
    </xdr:from>
    <xdr:to>
      <xdr:col>71</xdr:col>
      <xdr:colOff>177800</xdr:colOff>
      <xdr:row>38</xdr:row>
      <xdr:rowOff>93180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93725"/>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41351</xdr:rowOff>
    </xdr:from>
    <xdr:to>
      <xdr:col>85</xdr:col>
      <xdr:colOff>177800</xdr:colOff>
      <xdr:row>37</xdr:row>
      <xdr:rowOff>142951</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64228</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55829</xdr:rowOff>
    </xdr:from>
    <xdr:to>
      <xdr:col>81</xdr:col>
      <xdr:colOff>101600</xdr:colOff>
      <xdr:row>38</xdr:row>
      <xdr:rowOff>157429</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5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148556</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85966</xdr:rowOff>
    </xdr:from>
    <xdr:to>
      <xdr:col>76</xdr:col>
      <xdr:colOff>165100</xdr:colOff>
      <xdr:row>38</xdr:row>
      <xdr:rowOff>16117</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32643</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42380</xdr:rowOff>
    </xdr:from>
    <xdr:to>
      <xdr:col>72</xdr:col>
      <xdr:colOff>38100</xdr:colOff>
      <xdr:row>38</xdr:row>
      <xdr:rowOff>143980</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135107</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27825</xdr:rowOff>
    </xdr:from>
    <xdr:to>
      <xdr:col>67</xdr:col>
      <xdr:colOff>101600</xdr:colOff>
      <xdr:row>38</xdr:row>
      <xdr:rowOff>129425</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120552</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70157</xdr:rowOff>
    </xdr:from>
    <xdr:to>
      <xdr:col>85</xdr:col>
      <xdr:colOff>127000</xdr:colOff>
      <xdr:row>57</xdr:row>
      <xdr:rowOff>74598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42807"/>
          <a:ext cx="8382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70157</xdr:rowOff>
    </xdr:from>
    <xdr:to>
      <xdr:col>81</xdr:col>
      <xdr:colOff>50800</xdr:colOff>
      <xdr:row>57</xdr:row>
      <xdr:rowOff>88771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280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16452</xdr:rowOff>
    </xdr:from>
    <xdr:to>
      <xdr:col>76</xdr:col>
      <xdr:colOff>114300</xdr:colOff>
      <xdr:row>57</xdr:row>
      <xdr:rowOff>88771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89102"/>
          <a:ext cx="8890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16452</xdr:rowOff>
    </xdr:from>
    <xdr:to>
      <xdr:col>71</xdr:col>
      <xdr:colOff>177800</xdr:colOff>
      <xdr:row>58</xdr:row>
      <xdr:rowOff>55951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89102"/>
          <a:ext cx="889000" cy="2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23798</xdr:rowOff>
    </xdr:from>
    <xdr:to>
      <xdr:col>85</xdr:col>
      <xdr:colOff>177800</xdr:colOff>
      <xdr:row>57</xdr:row>
      <xdr:rowOff>125398</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6268700" y="97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2225</xdr:rowOff>
    </xdr:from>
    <xdr:ext cx="534377" cy="259045"/>
    <xdr:sp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19357</xdr:rowOff>
    </xdr:from>
    <xdr:to>
      <xdr:col>81</xdr:col>
      <xdr:colOff>101600</xdr:colOff>
      <xdr:row>57</xdr:row>
      <xdr:rowOff>120957</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5430500" y="9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112084</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37971</xdr:rowOff>
    </xdr:from>
    <xdr:to>
      <xdr:col>76</xdr:col>
      <xdr:colOff>165100</xdr:colOff>
      <xdr:row>57</xdr:row>
      <xdr:rowOff>139571</xdr:rowOff>
    </xdr:to>
    <xdr:sp textlink="">
      <xdr:nvSpPr>
        <xdr:cNvPr id="610" name="楕円 609">
          <a:extLst>
            <a:ext uri="{FF2B5EF4-FFF2-40B4-BE49-F238E27FC236}">
              <a16:creationId xmlns:a16="http://schemas.microsoft.com/office/drawing/2014/main" id="{00000000-0008-0000-0700-000062020000}"/>
            </a:ext>
          </a:extLst>
        </xdr:cNvPr>
        <xdr:cNvSpPr/>
      </xdr:nvSpPr>
      <xdr:spPr>
        <a:xfrm>
          <a:off x="14541500" y="98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130698</xdr:rowOff>
    </xdr:from>
    <xdr:ext cx="534377"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0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137102</xdr:rowOff>
    </xdr:from>
    <xdr:to>
      <xdr:col>72</xdr:col>
      <xdr:colOff>38100</xdr:colOff>
      <xdr:row>57</xdr:row>
      <xdr:rowOff>67252</xdr:rowOff>
    </xdr:to>
    <xdr:sp textlink="">
      <xdr:nvSpPr>
        <xdr:cNvPr id="612" name="楕円 611">
          <a:extLst>
            <a:ext uri="{FF2B5EF4-FFF2-40B4-BE49-F238E27FC236}">
              <a16:creationId xmlns:a16="http://schemas.microsoft.com/office/drawing/2014/main" id="{00000000-0008-0000-0700-000064020000}"/>
            </a:ext>
          </a:extLst>
        </xdr:cNvPr>
        <xdr:cNvSpPr/>
      </xdr:nvSpPr>
      <xdr:spPr>
        <a:xfrm>
          <a:off x="13652500" y="97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58379</xdr:rowOff>
    </xdr:from>
    <xdr:ext cx="534377"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5151</xdr:rowOff>
    </xdr:from>
    <xdr:to>
      <xdr:col>67</xdr:col>
      <xdr:colOff>101600</xdr:colOff>
      <xdr:row>58</xdr:row>
      <xdr:rowOff>106751</xdr:rowOff>
    </xdr:to>
    <xdr:sp textlink="">
      <xdr:nvSpPr>
        <xdr:cNvPr id="614" name="楕円 613">
          <a:extLst>
            <a:ext uri="{FF2B5EF4-FFF2-40B4-BE49-F238E27FC236}">
              <a16:creationId xmlns:a16="http://schemas.microsoft.com/office/drawing/2014/main" id="{00000000-0008-0000-0700-000066020000}"/>
            </a:ext>
          </a:extLst>
        </xdr:cNvPr>
        <xdr:cNvSpPr/>
      </xdr:nvSpPr>
      <xdr:spPr>
        <a:xfrm>
          <a:off x="12763500" y="9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97878</xdr:rowOff>
    </xdr:from>
    <xdr:ext cx="534377"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122189</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5289"/>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138649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04937"/>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122464</xdr:rowOff>
    </xdr:from>
    <xdr:to>
      <xdr:col>71</xdr:col>
      <xdr:colOff>177800</xdr:colOff>
      <xdr:row>78</xdr:row>
      <xdr:rowOff>138649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9556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71389</xdr:rowOff>
    </xdr:from>
    <xdr:to>
      <xdr:col>85</xdr:col>
      <xdr:colOff>177800</xdr:colOff>
      <xdr:row>79</xdr:row>
      <xdr:rowOff>1539</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62687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81037</xdr:rowOff>
    </xdr:from>
    <xdr:to>
      <xdr:col>76</xdr:col>
      <xdr:colOff>165100</xdr:colOff>
      <xdr:row>79</xdr:row>
      <xdr:rowOff>11187</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4541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2314</xdr:rowOff>
    </xdr:from>
    <xdr:ext cx="378565"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87849</xdr:rowOff>
    </xdr:from>
    <xdr:to>
      <xdr:col>72</xdr:col>
      <xdr:colOff>38100</xdr:colOff>
      <xdr:row>79</xdr:row>
      <xdr:rowOff>17999</xdr:rowOff>
    </xdr:to>
    <xdr:sp textlink="">
      <xdr:nvSpPr>
        <xdr:cNvPr id="667" name="楕円 666">
          <a:extLst>
            <a:ext uri="{FF2B5EF4-FFF2-40B4-BE49-F238E27FC236}">
              <a16:creationId xmlns:a16="http://schemas.microsoft.com/office/drawing/2014/main" id="{00000000-0008-0000-0700-00009B020000}"/>
            </a:ext>
          </a:extLst>
        </xdr:cNvPr>
        <xdr:cNvSpPr/>
      </xdr:nvSpPr>
      <xdr:spPr>
        <a:xfrm>
          <a:off x="13652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9126</xdr:rowOff>
    </xdr:from>
    <xdr:ext cx="313932"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71664</xdr:rowOff>
    </xdr:from>
    <xdr:to>
      <xdr:col>67</xdr:col>
      <xdr:colOff>101600</xdr:colOff>
      <xdr:row>79</xdr:row>
      <xdr:rowOff>1814</xdr:rowOff>
    </xdr:to>
    <xdr:sp textlink="">
      <xdr:nvSpPr>
        <xdr:cNvPr id="669" name="楕円 668">
          <a:extLst>
            <a:ext uri="{FF2B5EF4-FFF2-40B4-BE49-F238E27FC236}">
              <a16:creationId xmlns:a16="http://schemas.microsoft.com/office/drawing/2014/main" id="{00000000-0008-0000-0700-00009D020000}"/>
            </a:ext>
          </a:extLst>
        </xdr:cNvPr>
        <xdr:cNvSpPr/>
      </xdr:nvSpPr>
      <xdr:spPr>
        <a:xfrm>
          <a:off x="12763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164391</xdr:rowOff>
    </xdr:from>
    <xdr:ext cx="378565"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3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45999</xdr:rowOff>
    </xdr:from>
    <xdr:to>
      <xdr:col>85</xdr:col>
      <xdr:colOff>127000</xdr:colOff>
      <xdr:row>97</xdr:row>
      <xdr:rowOff>50991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76649"/>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19214</xdr:rowOff>
    </xdr:from>
    <xdr:to>
      <xdr:col>81</xdr:col>
      <xdr:colOff>50800</xdr:colOff>
      <xdr:row>97</xdr:row>
      <xdr:rowOff>45999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49864"/>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159868</xdr:rowOff>
    </xdr:from>
    <xdr:to>
      <xdr:col>76</xdr:col>
      <xdr:colOff>114300</xdr:colOff>
      <xdr:row>97</xdr:row>
      <xdr:rowOff>19214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19068"/>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159868</xdr:rowOff>
    </xdr:from>
    <xdr:to>
      <xdr:col>71</xdr:col>
      <xdr:colOff>177800</xdr:colOff>
      <xdr:row>97</xdr:row>
      <xdr:rowOff>5956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9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191</xdr:rowOff>
    </xdr:from>
    <xdr:to>
      <xdr:col>85</xdr:col>
      <xdr:colOff>177800</xdr:colOff>
      <xdr:row>97</xdr:row>
      <xdr:rowOff>101791</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150068</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166649</xdr:rowOff>
    </xdr:from>
    <xdr:to>
      <xdr:col>81</xdr:col>
      <xdr:colOff>101600</xdr:colOff>
      <xdr:row>97</xdr:row>
      <xdr:rowOff>96799</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87926</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139864</xdr:rowOff>
    </xdr:from>
    <xdr:to>
      <xdr:col>76</xdr:col>
      <xdr:colOff>165100</xdr:colOff>
      <xdr:row>97</xdr:row>
      <xdr:rowOff>70014</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5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61141</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109068</xdr:rowOff>
    </xdr:from>
    <xdr:to>
      <xdr:col>72</xdr:col>
      <xdr:colOff>38100</xdr:colOff>
      <xdr:row>97</xdr:row>
      <xdr:rowOff>39218</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5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30345</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126606</xdr:rowOff>
    </xdr:from>
    <xdr:to>
      <xdr:col>67</xdr:col>
      <xdr:colOff>101600</xdr:colOff>
      <xdr:row>97</xdr:row>
      <xdr:rowOff>56756</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5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47883</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最も大きな構成項目である民生費は、住民一人当たり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213,738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円となっている。社会福祉費における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エネルギー・食料品価格等物価高騰対策支援給付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係る費用の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介護や後期高齢者医療への繰出金が依然として高い水準となっており、類似団体内平均値を上回っている。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6,662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生活支援・地域活性化事業に係る費用の減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前年度と比較して減少しており、類似団体内平均値を下回った。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年度以降は標準財政規模の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％以上を維持し、令和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年度も予算の執行管理を徹底したことなどにより残高は増となった。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年度の黒字への転換以降、継続した行財政改革により黒字を維持している。令和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年度は、歳入で普通交付税の追加交付による増、歳出では新発債の抑制や既発債の償還完了に伴い公債費が減となった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が、特別会計への繰出金が増になったことなどにより、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A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A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A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A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A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A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全会計において実質収支黒字もしくは収支ゼロとなったことから、連結においても黒字となった。</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市民税及び地方交付税の増、国等の補助金を最大限活用した事業実施や、これまでの計画的な市債の発行に加え、過去に発行した市債の完済による公債費の減等により、実質収支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また、その他の会計においても持続可能な財政運営が図れるよう事務改善等を行い、引き続き適正な財政運営を行っていく。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A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A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A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A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A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A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A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A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B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B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B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B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B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B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B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B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B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B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B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B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B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B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B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B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B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計画的な市債の発行に加え、過去に発行した市債の完済により、元利償還金が減少したことなどから実質公債費比率は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ポイント改善した。また、類似団体平均との比較においても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今後は、公共施設の老朽化対策等に伴う償還が見込まれるため、引き続き計画的な市債の発行に努め、公債費負担が増大しないように努めていく。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B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B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C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C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C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C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C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C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C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C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C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C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C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C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C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C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C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C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C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C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C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市債（建設事業債）の発行抑制や、自主財源確保のために計画的に基金への積み立て行ったことなどから、平成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年度以降、比率は改善している。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今後は、公共施設の老朽化対策等を見込んでいるため、引き続き計画的な市債の発行と基金の活用を図り、次世代への負担軽減に努めていく。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9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9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9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9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今後の災害時等の臨時的な財源としての財政調整基金及び公共施設の更新等への財源として公共施設整備基金への積立てを行ったことにより、</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社会情勢の変化や多様化する市民ニーズに即した基金の活用を図るとともに計画的な管理に努める。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9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9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S Pゴシック"/>
              <a:ea typeface="ＭＳ ゴシック" panose="020B0609070205080204" pitchFamily="49" charset="-128"/>
              <a:cs typeface="+mn-cs"/>
            </a:rPr>
            <a:t>（基金の使途）</a:t>
          </a:r>
          <a:endParaRPr kumimoji="1" lang="en-US" altLang="ja-JP" sz="1300">
            <a:solidFill>
              <a:sysClr val="windowText" lastClr="000000"/>
            </a:solidFill>
            <a:effectLst/>
            <a:latin typeface="MS Pゴシック"/>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公共施設整備基金：公共又は公共用に供する施設の整備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退職手当基金：職員の退職手当支払いの財源確保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福祉基金：福祉活動の推進</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新型コロナウイルス感染症対策基金：新型コロナウイルス感染症に係る感染拡大防止、市民生活の支援及び地域経済の回復等に係る事業</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緑化基金：緑豊かな潤いあるまちづくりの推進</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文化財愛護基金：文化財愛護の推進</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ふるさと振興基金：本市を応援してくださる個人及び法人の思いに応える事業の推進</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森林環境譲与税基金：森林環境税及び森林環境譲与税に関する法律第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条第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項に掲げる森林整備に係る事業の財源</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公共施設整備基金：公共施設事業の財源として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積立てを行ったことにより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退職手当基金：退職手当の財源とするため積立てを行ったことにより増加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福祉基金：福祉活動の推進事業の財源として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百万円を充当した一方で、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百万円の積立てを行ったことによる増加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新型コロナウイルス感染症対策基金：新型コロナウイルス感染症対策事業の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254.5</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緑化基金：緑化推進事業の財源として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社会情勢の変化や多様化する市民ニーズに即した基金の活用を図るとともに計画的な管理に努める。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9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9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年度は、地方財政法の規定に基づき、前年度決算の繰越金の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及び運用益（利子）等の積立てを行ったことにより、</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財源不足時の財源として一定額を確保しておくため、標準財政規模の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％程度を基準とした残高の確保に努め、引き続き計画的な管理を行う。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9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9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9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度は、運用益（利子）のみの積立てを行った。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将来の公債費負担の軽減のための活用を検討する。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9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23847213</v>
      </c>
      <c r="BO4" s="436"/>
      <c r="BP4" s="436"/>
      <c r="BQ4" s="436"/>
      <c r="BR4" s="436"/>
      <c r="BS4" s="436"/>
      <c r="BT4" s="436"/>
      <c r="BU4" s="437"/>
      <c r="BV4" s="435">
        <v>22848380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23366261</v>
      </c>
      <c r="BO5" s="407"/>
      <c r="BP5" s="407"/>
      <c r="BQ5" s="407"/>
      <c r="BR5" s="407"/>
      <c r="BS5" s="407"/>
      <c r="BT5" s="407"/>
      <c r="BU5" s="408"/>
      <c r="BV5" s="406">
        <v>21995295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99.3</v>
      </c>
      <c r="CU5" s="404"/>
      <c r="CV5" s="404"/>
      <c r="CW5" s="404"/>
      <c r="CX5" s="404"/>
      <c r="CY5" s="404"/>
      <c r="CZ5" s="404"/>
      <c r="DA5" s="405"/>
      <c r="DB5" s="403">
        <v>96.2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480952</v>
      </c>
      <c r="BO6" s="407"/>
      <c r="BP6" s="407"/>
      <c r="BQ6" s="407"/>
      <c r="BR6" s="407"/>
      <c r="BS6" s="407"/>
      <c r="BT6" s="407"/>
      <c r="BU6" s="408"/>
      <c r="BV6" s="406">
        <v>853085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99.3</v>
      </c>
      <c r="CU6" s="550"/>
      <c r="CV6" s="550"/>
      <c r="CW6" s="550"/>
      <c r="CX6" s="550"/>
      <c r="CY6" s="550"/>
      <c r="CZ6" s="550"/>
      <c r="DA6" s="551"/>
      <c r="DB6" s="549">
        <v>98.1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92947</v>
      </c>
      <c r="BO7" s="407"/>
      <c r="BP7" s="407"/>
      <c r="BQ7" s="407"/>
      <c r="BR7" s="407"/>
      <c r="BS7" s="407"/>
      <c r="BT7" s="407"/>
      <c r="BU7" s="408"/>
      <c r="BV7" s="406">
        <v>221936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12875867</v>
      </c>
      <c r="CU7" s="407"/>
      <c r="CV7" s="407"/>
      <c r="CW7" s="407"/>
      <c r="CX7" s="407"/>
      <c r="CY7" s="407"/>
      <c r="CZ7" s="407"/>
      <c r="DA7" s="408"/>
      <c r="DB7" s="406">
        <v>12586289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388005</v>
      </c>
      <c r="BO8" s="407"/>
      <c r="BP8" s="407"/>
      <c r="BQ8" s="407"/>
      <c r="BR8" s="407"/>
      <c r="BS8" s="407"/>
      <c r="BT8" s="407"/>
      <c r="BU8" s="408"/>
      <c r="BV8" s="406">
        <v>631149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0.56999999999999995</v>
      </c>
      <c r="CU8" s="510"/>
      <c r="CV8" s="510"/>
      <c r="CW8" s="510"/>
      <c r="CX8" s="510"/>
      <c r="CY8" s="510"/>
      <c r="CZ8" s="510"/>
      <c r="DA8" s="511"/>
      <c r="DB8" s="509">
        <v>0.59</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55177</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-243144</v>
      </c>
      <c r="BO9" s="407"/>
      <c r="BP9" s="407"/>
      <c r="BQ9" s="407"/>
      <c r="BR9" s="407"/>
      <c r="BS9" s="407"/>
      <c r="BT9" s="407"/>
      <c r="BU9" s="408"/>
      <c r="BV9" s="406">
        <v>339243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9.6999999999999993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56075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397183</v>
      </c>
      <c r="BO10" s="407"/>
      <c r="BP10" s="407"/>
      <c r="BQ10" s="407"/>
      <c r="BR10" s="407"/>
      <c r="BS10" s="407"/>
      <c r="BT10" s="407"/>
      <c r="BU10" s="408"/>
      <c r="BV10" s="406">
        <v>147826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54355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53641</v>
      </c>
      <c r="S13" s="494"/>
      <c r="T13" s="494"/>
      <c r="U13" s="494"/>
      <c r="V13" s="495"/>
      <c r="W13" s="496" t="s">
        <v>131</v>
      </c>
      <c r="X13" s="392"/>
      <c r="Y13" s="392"/>
      <c r="Z13" s="392"/>
      <c r="AA13" s="392"/>
      <c r="AB13" s="393"/>
      <c r="AC13" s="359">
        <v>120</v>
      </c>
      <c r="AD13" s="360"/>
      <c r="AE13" s="360"/>
      <c r="AF13" s="360"/>
      <c r="AG13" s="361"/>
      <c r="AH13" s="359">
        <v>141</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154039</v>
      </c>
      <c r="BO13" s="407"/>
      <c r="BP13" s="407"/>
      <c r="BQ13" s="407"/>
      <c r="BR13" s="407"/>
      <c r="BS13" s="407"/>
      <c r="BT13" s="407"/>
      <c r="BU13" s="408"/>
      <c r="BV13" s="406">
        <v>487069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3.5</v>
      </c>
      <c r="CU13" s="404"/>
      <c r="CV13" s="404"/>
      <c r="CW13" s="404"/>
      <c r="CX13" s="404"/>
      <c r="CY13" s="404"/>
      <c r="CZ13" s="404"/>
      <c r="DA13" s="405"/>
      <c r="DB13" s="403">
        <v>4.5999999999999996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54765</v>
      </c>
      <c r="S14" s="494"/>
      <c r="T14" s="494"/>
      <c r="U14" s="494"/>
      <c r="V14" s="495"/>
      <c r="W14" s="497"/>
      <c r="X14" s="395"/>
      <c r="Y14" s="395"/>
      <c r="Z14" s="395"/>
      <c r="AA14" s="395"/>
      <c r="AB14" s="396"/>
      <c r="AC14" s="486">
        <v>0.5</v>
      </c>
      <c r="AD14" s="487"/>
      <c r="AE14" s="487"/>
      <c r="AF14" s="487"/>
      <c r="AG14" s="488"/>
      <c r="AH14" s="486">
        <v>0.6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54128</v>
      </c>
      <c r="S15" s="494"/>
      <c r="T15" s="494"/>
      <c r="U15" s="494"/>
      <c r="V15" s="495"/>
      <c r="W15" s="496" t="s">
        <v>137</v>
      </c>
      <c r="X15" s="392"/>
      <c r="Y15" s="392"/>
      <c r="Z15" s="392"/>
      <c r="AA15" s="392"/>
      <c r="AB15" s="393"/>
      <c r="AC15" s="359">
        <v>6098</v>
      </c>
      <c r="AD15" s="360"/>
      <c r="AE15" s="360"/>
      <c r="AF15" s="360"/>
      <c r="AG15" s="361"/>
      <c r="AH15" s="359">
        <v>6329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6347663</v>
      </c>
      <c r="BO15" s="436"/>
      <c r="BP15" s="436"/>
      <c r="BQ15" s="436"/>
      <c r="BR15" s="436"/>
      <c r="BS15" s="436"/>
      <c r="BT15" s="436"/>
      <c r="BU15" s="437"/>
      <c r="BV15" s="435">
        <v>6133890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26.2</v>
      </c>
      <c r="AD16" s="487"/>
      <c r="AE16" s="487"/>
      <c r="AF16" s="487"/>
      <c r="AG16" s="488"/>
      <c r="AH16" s="486">
        <v>28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11077704</v>
      </c>
      <c r="BO16" s="407"/>
      <c r="BP16" s="407"/>
      <c r="BQ16" s="407"/>
      <c r="BR16" s="407"/>
      <c r="BS16" s="407"/>
      <c r="BT16" s="407"/>
      <c r="BU16" s="408"/>
      <c r="BV16" s="406">
        <v>10717746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17013</v>
      </c>
      <c r="AD17" s="360"/>
      <c r="AE17" s="360"/>
      <c r="AF17" s="360"/>
      <c r="AG17" s="361"/>
      <c r="AH17" s="359">
        <v>16114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8024602</v>
      </c>
      <c r="BO17" s="407"/>
      <c r="BP17" s="407"/>
      <c r="BQ17" s="407"/>
      <c r="BR17" s="407"/>
      <c r="BS17" s="407"/>
      <c r="BT17" s="407"/>
      <c r="BU17" s="408"/>
      <c r="BV17" s="406">
        <v>7751968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18.690000000000001</v>
      </c>
      <c r="M18" s="459"/>
      <c r="N18" s="459"/>
      <c r="O18" s="459"/>
      <c r="P18" s="459"/>
      <c r="Q18" s="459"/>
      <c r="R18" s="460"/>
      <c r="S18" s="460"/>
      <c r="T18" s="460"/>
      <c r="U18" s="460"/>
      <c r="V18" s="461"/>
      <c r="W18" s="477"/>
      <c r="X18" s="478"/>
      <c r="Y18" s="478"/>
      <c r="Z18" s="478"/>
      <c r="AA18" s="478"/>
      <c r="AB18" s="502"/>
      <c r="AC18" s="376">
        <v>73.2</v>
      </c>
      <c r="AD18" s="377"/>
      <c r="AE18" s="377"/>
      <c r="AF18" s="377"/>
      <c r="AG18" s="462"/>
      <c r="AH18" s="376">
        <v>71.400000000000006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12959400</v>
      </c>
      <c r="BO18" s="407"/>
      <c r="BP18" s="407"/>
      <c r="BQ18" s="407"/>
      <c r="BR18" s="407"/>
      <c r="BS18" s="407"/>
      <c r="BT18" s="407"/>
      <c r="BU18" s="408"/>
      <c r="BV18" s="406">
        <v>12413086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2952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16092661</v>
      </c>
      <c r="BO19" s="407"/>
      <c r="BP19" s="407"/>
      <c r="BQ19" s="407"/>
      <c r="BR19" s="407"/>
      <c r="BS19" s="407"/>
      <c r="BT19" s="407"/>
      <c r="BU19" s="408"/>
      <c r="BV19" s="406">
        <v>15244599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22415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12549644</v>
      </c>
      <c r="BO22" s="436"/>
      <c r="BP22" s="436"/>
      <c r="BQ22" s="436"/>
      <c r="BR22" s="436"/>
      <c r="BS22" s="436"/>
      <c r="BT22" s="436"/>
      <c r="BU22" s="437"/>
      <c r="BV22" s="435">
        <v>13432321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9891717</v>
      </c>
      <c r="BO23" s="407"/>
      <c r="BP23" s="407"/>
      <c r="BQ23" s="407"/>
      <c r="BR23" s="407"/>
      <c r="BS23" s="407"/>
      <c r="BT23" s="407"/>
      <c r="BU23" s="408"/>
      <c r="BV23" s="406">
        <v>10336181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8800</v>
      </c>
      <c r="R24" s="360"/>
      <c r="S24" s="360"/>
      <c r="T24" s="360"/>
      <c r="U24" s="360"/>
      <c r="V24" s="361"/>
      <c r="W24" s="449"/>
      <c r="X24" s="386"/>
      <c r="Y24" s="387"/>
      <c r="Z24" s="362" t="s">
        <v>162</v>
      </c>
      <c r="AA24" s="363"/>
      <c r="AB24" s="363"/>
      <c r="AC24" s="363"/>
      <c r="AD24" s="363"/>
      <c r="AE24" s="363"/>
      <c r="AF24" s="363"/>
      <c r="AG24" s="364"/>
      <c r="AH24" s="359">
        <v>303</v>
      </c>
      <c r="AI24" s="360"/>
      <c r="AJ24" s="360"/>
      <c r="AK24" s="360"/>
      <c r="AL24" s="361"/>
      <c r="AM24" s="359">
        <v>893244</v>
      </c>
      <c r="AN24" s="360"/>
      <c r="AO24" s="360"/>
      <c r="AP24" s="360"/>
      <c r="AQ24" s="360"/>
      <c r="AR24" s="361"/>
      <c r="AS24" s="359">
        <v>2948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5158768</v>
      </c>
      <c r="BO24" s="407"/>
      <c r="BP24" s="407"/>
      <c r="BQ24" s="407"/>
      <c r="BR24" s="407"/>
      <c r="BS24" s="407"/>
      <c r="BT24" s="407"/>
      <c r="BU24" s="408"/>
      <c r="BV24" s="406">
        <v>5165799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2304421</v>
      </c>
      <c r="BO25" s="436"/>
      <c r="BP25" s="436"/>
      <c r="BQ25" s="436"/>
      <c r="BR25" s="436"/>
      <c r="BS25" s="436"/>
      <c r="BT25" s="436"/>
      <c r="BU25" s="437"/>
      <c r="BV25" s="435">
        <v>1426931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6600</v>
      </c>
      <c r="R26" s="360"/>
      <c r="S26" s="360"/>
      <c r="T26" s="360"/>
      <c r="U26" s="360"/>
      <c r="V26" s="361"/>
      <c r="W26" s="449"/>
      <c r="X26" s="386"/>
      <c r="Y26" s="387"/>
      <c r="Z26" s="362" t="s">
        <v>168</v>
      </c>
      <c r="AA26" s="417"/>
      <c r="AB26" s="417"/>
      <c r="AC26" s="417"/>
      <c r="AD26" s="417"/>
      <c r="AE26" s="417"/>
      <c r="AF26" s="417"/>
      <c r="AG26" s="418"/>
      <c r="AH26" s="359">
        <v>9</v>
      </c>
      <c r="AI26" s="360"/>
      <c r="AJ26" s="360"/>
      <c r="AK26" s="360"/>
      <c r="AL26" s="361"/>
      <c r="AM26" s="359">
        <v>27405</v>
      </c>
      <c r="AN26" s="360"/>
      <c r="AO26" s="360"/>
      <c r="AP26" s="360"/>
      <c r="AQ26" s="360"/>
      <c r="AR26" s="361"/>
      <c r="AS26" s="359">
        <v>3045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5900</v>
      </c>
      <c r="R27" s="360"/>
      <c r="S27" s="360"/>
      <c r="T27" s="360"/>
      <c r="U27" s="360"/>
      <c r="V27" s="361"/>
      <c r="W27" s="449"/>
      <c r="X27" s="386"/>
      <c r="Y27" s="387"/>
      <c r="Z27" s="362" t="s">
        <v>171</v>
      </c>
      <c r="AA27" s="363"/>
      <c r="AB27" s="363"/>
      <c r="AC27" s="363"/>
      <c r="AD27" s="363"/>
      <c r="AE27" s="363"/>
      <c r="AF27" s="363"/>
      <c r="AG27" s="364"/>
      <c r="AH27" s="359">
        <v>15</v>
      </c>
      <c r="AI27" s="360"/>
      <c r="AJ27" s="360"/>
      <c r="AK27" s="360"/>
      <c r="AL27" s="361"/>
      <c r="AM27" s="359">
        <v>52505</v>
      </c>
      <c r="AN27" s="360"/>
      <c r="AO27" s="360"/>
      <c r="AP27" s="360"/>
      <c r="AQ27" s="360"/>
      <c r="AR27" s="361"/>
      <c r="AS27" s="359">
        <v>3500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5550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2871815</v>
      </c>
      <c r="BO28" s="436"/>
      <c r="BP28" s="436"/>
      <c r="BQ28" s="436"/>
      <c r="BR28" s="436"/>
      <c r="BS28" s="436"/>
      <c r="BT28" s="436"/>
      <c r="BU28" s="437"/>
      <c r="BV28" s="435">
        <v>2474632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5300</v>
      </c>
      <c r="R29" s="360"/>
      <c r="S29" s="360"/>
      <c r="T29" s="360"/>
      <c r="U29" s="360"/>
      <c r="V29" s="361"/>
      <c r="W29" s="450"/>
      <c r="X29" s="451"/>
      <c r="Y29" s="452"/>
      <c r="Z29" s="362" t="s">
        <v>177</v>
      </c>
      <c r="AA29" s="363"/>
      <c r="AB29" s="363"/>
      <c r="AC29" s="363"/>
      <c r="AD29" s="363"/>
      <c r="AE29" s="363"/>
      <c r="AF29" s="363"/>
      <c r="AG29" s="364"/>
      <c r="AH29" s="359">
        <v>318</v>
      </c>
      <c r="AI29" s="360"/>
      <c r="AJ29" s="360"/>
      <c r="AK29" s="360"/>
      <c r="AL29" s="361"/>
      <c r="AM29" s="359">
        <v>945749</v>
      </c>
      <c r="AN29" s="360"/>
      <c r="AO29" s="360"/>
      <c r="AP29" s="360"/>
      <c r="AQ29" s="360"/>
      <c r="AR29" s="361"/>
      <c r="AS29" s="359">
        <v>2974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51317</v>
      </c>
      <c r="BO29" s="407"/>
      <c r="BP29" s="407"/>
      <c r="BQ29" s="407"/>
      <c r="BR29" s="407"/>
      <c r="BS29" s="407"/>
      <c r="BT29" s="407"/>
      <c r="BU29" s="408"/>
      <c r="BV29" s="406">
        <v>51316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4169538</v>
      </c>
      <c r="BO30" s="441"/>
      <c r="BP30" s="441"/>
      <c r="BQ30" s="441"/>
      <c r="BR30" s="441"/>
      <c r="BS30" s="441"/>
      <c r="BT30" s="441"/>
      <c r="BU30" s="442"/>
      <c r="BV30" s="440">
        <v>4463334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淀川左岸水防事務組合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飯盛霊園組合（一般会計）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飯盛霊園組合（霊園事業特別会計）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四條畷市交野市清掃施設組合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北河内4市リサイクル施設組合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くすのき広域連合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大阪府後期高齢者医療広域連合（一般会計）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大阪府後期高齢者医療広域連合（後期高齢者医療特別会計）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大阪広域水道企業団（水道事業会計）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大阪広域水道企業団（工業用水道事業会計）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Wjrx53oCGKTyUcBVOotd08LhnJ9UWNGRLRvdnAJ7iPCw5bQ4C+aVMKspQgd4HuWjyx36tTSlpxIBTVFe4iRafg==" saltValue="pGwuJMPvz3hDRgBpW3Fs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7102388</v>
      </c>
      <c r="S5" s="664"/>
      <c r="T5" s="664"/>
      <c r="U5" s="664"/>
      <c r="V5" s="664"/>
      <c r="W5" s="664"/>
      <c r="X5" s="664"/>
      <c r="Y5" s="689"/>
      <c r="Z5" s="702">
        <v>29.8</v>
      </c>
      <c r="AA5" s="702"/>
      <c r="AB5" s="702"/>
      <c r="AC5" s="702"/>
      <c r="AD5" s="703">
        <v>6525428</v>
      </c>
      <c r="AE5" s="703"/>
      <c r="AF5" s="703"/>
      <c r="AG5" s="703"/>
      <c r="AH5" s="703"/>
      <c r="AI5" s="703"/>
      <c r="AJ5" s="703"/>
      <c r="AK5" s="703"/>
      <c r="AL5" s="690">
        <v>50</v>
      </c>
      <c r="AM5" s="672"/>
      <c r="AN5" s="672"/>
      <c r="AO5" s="691"/>
      <c r="AP5" s="666" t="s">
        <v>216</v>
      </c>
      <c r="AQ5" s="667"/>
      <c r="AR5" s="667"/>
      <c r="AS5" s="667"/>
      <c r="AT5" s="667"/>
      <c r="AU5" s="667"/>
      <c r="AV5" s="667"/>
      <c r="AW5" s="667"/>
      <c r="AX5" s="667"/>
      <c r="AY5" s="667"/>
      <c r="AZ5" s="667"/>
      <c r="BA5" s="667"/>
      <c r="BB5" s="667"/>
      <c r="BC5" s="667"/>
      <c r="BD5" s="667"/>
      <c r="BE5" s="667"/>
      <c r="BF5" s="668"/>
      <c r="BG5" s="608">
        <v>6520328</v>
      </c>
      <c r="BH5" s="609"/>
      <c r="BI5" s="609"/>
      <c r="BJ5" s="609"/>
      <c r="BK5" s="609"/>
      <c r="BL5" s="609"/>
      <c r="BM5" s="609"/>
      <c r="BN5" s="610"/>
      <c r="BO5" s="646">
        <v>91.8</v>
      </c>
      <c r="BP5" s="646"/>
      <c r="BQ5" s="646"/>
      <c r="BR5" s="646"/>
      <c r="BS5" s="647">
        <v>64678</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104976</v>
      </c>
      <c r="S6" s="609"/>
      <c r="T6" s="609"/>
      <c r="U6" s="609"/>
      <c r="V6" s="609"/>
      <c r="W6" s="609"/>
      <c r="X6" s="609"/>
      <c r="Y6" s="610"/>
      <c r="Z6" s="646">
        <v>0.4</v>
      </c>
      <c r="AA6" s="646"/>
      <c r="AB6" s="646"/>
      <c r="AC6" s="646"/>
      <c r="AD6" s="647">
        <v>104976</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6520328</v>
      </c>
      <c r="BH6" s="609"/>
      <c r="BI6" s="609"/>
      <c r="BJ6" s="609"/>
      <c r="BK6" s="609"/>
      <c r="BL6" s="609"/>
      <c r="BM6" s="609"/>
      <c r="BN6" s="610"/>
      <c r="BO6" s="646">
        <v>91.8</v>
      </c>
      <c r="BP6" s="646"/>
      <c r="BQ6" s="646"/>
      <c r="BR6" s="646"/>
      <c r="BS6" s="647">
        <v>64678</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183769</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183768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6743</v>
      </c>
      <c r="S7" s="609"/>
      <c r="T7" s="609"/>
      <c r="U7" s="609"/>
      <c r="V7" s="609"/>
      <c r="W7" s="609"/>
      <c r="X7" s="609"/>
      <c r="Y7" s="610"/>
      <c r="Z7" s="646">
        <v>0</v>
      </c>
      <c r="AA7" s="646"/>
      <c r="AB7" s="646"/>
      <c r="AC7" s="646"/>
      <c r="AD7" s="647">
        <v>6743</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3344989</v>
      </c>
      <c r="BH7" s="609"/>
      <c r="BI7" s="609"/>
      <c r="BJ7" s="609"/>
      <c r="BK7" s="609"/>
      <c r="BL7" s="609"/>
      <c r="BM7" s="609"/>
      <c r="BN7" s="610"/>
      <c r="BO7" s="646">
        <v>47.1</v>
      </c>
      <c r="BP7" s="646"/>
      <c r="BQ7" s="646"/>
      <c r="BR7" s="646"/>
      <c r="BS7" s="647">
        <v>64678</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2493555</v>
      </c>
      <c r="CS7" s="609"/>
      <c r="CT7" s="609"/>
      <c r="CU7" s="609"/>
      <c r="CV7" s="609"/>
      <c r="CW7" s="609"/>
      <c r="CX7" s="609"/>
      <c r="CY7" s="610"/>
      <c r="CZ7" s="646">
        <v>10.7</v>
      </c>
      <c r="DA7" s="646"/>
      <c r="DB7" s="646"/>
      <c r="DC7" s="646"/>
      <c r="DD7" s="614">
        <v>52723</v>
      </c>
      <c r="DE7" s="609"/>
      <c r="DF7" s="609"/>
      <c r="DG7" s="609"/>
      <c r="DH7" s="609"/>
      <c r="DI7" s="609"/>
      <c r="DJ7" s="609"/>
      <c r="DK7" s="609"/>
      <c r="DL7" s="609"/>
      <c r="DM7" s="609"/>
      <c r="DN7" s="609"/>
      <c r="DO7" s="609"/>
      <c r="DP7" s="610"/>
      <c r="DQ7" s="614">
        <v>2171725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67402</v>
      </c>
      <c r="S8" s="609"/>
      <c r="T8" s="609"/>
      <c r="U8" s="609"/>
      <c r="V8" s="609"/>
      <c r="W8" s="609"/>
      <c r="X8" s="609"/>
      <c r="Y8" s="610"/>
      <c r="Z8" s="646">
        <v>0.3</v>
      </c>
      <c r="AA8" s="646"/>
      <c r="AB8" s="646"/>
      <c r="AC8" s="646"/>
      <c r="AD8" s="647">
        <v>67402</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91572</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11617716</v>
      </c>
      <c r="CS8" s="609"/>
      <c r="CT8" s="609"/>
      <c r="CU8" s="609"/>
      <c r="CV8" s="609"/>
      <c r="CW8" s="609"/>
      <c r="CX8" s="609"/>
      <c r="CY8" s="610"/>
      <c r="CZ8" s="646">
        <v>49.7</v>
      </c>
      <c r="DA8" s="646"/>
      <c r="DB8" s="646"/>
      <c r="DC8" s="646"/>
      <c r="DD8" s="614">
        <v>244753</v>
      </c>
      <c r="DE8" s="609"/>
      <c r="DF8" s="609"/>
      <c r="DG8" s="609"/>
      <c r="DH8" s="609"/>
      <c r="DI8" s="609"/>
      <c r="DJ8" s="609"/>
      <c r="DK8" s="609"/>
      <c r="DL8" s="609"/>
      <c r="DM8" s="609"/>
      <c r="DN8" s="609"/>
      <c r="DO8" s="609"/>
      <c r="DP8" s="610"/>
      <c r="DQ8" s="614">
        <v>6111436</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72481</v>
      </c>
      <c r="S9" s="609"/>
      <c r="T9" s="609"/>
      <c r="U9" s="609"/>
      <c r="V9" s="609"/>
      <c r="W9" s="609"/>
      <c r="X9" s="609"/>
      <c r="Y9" s="610"/>
      <c r="Z9" s="646">
        <v>0.3</v>
      </c>
      <c r="AA9" s="646"/>
      <c r="AB9" s="646"/>
      <c r="AC9" s="646"/>
      <c r="AD9" s="647">
        <v>72481</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2970232</v>
      </c>
      <c r="BH9" s="609"/>
      <c r="BI9" s="609"/>
      <c r="BJ9" s="609"/>
      <c r="BK9" s="609"/>
      <c r="BL9" s="609"/>
      <c r="BM9" s="609"/>
      <c r="BN9" s="610"/>
      <c r="BO9" s="646">
        <v>41.8</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2288871</v>
      </c>
      <c r="CS9" s="609"/>
      <c r="CT9" s="609"/>
      <c r="CU9" s="609"/>
      <c r="CV9" s="609"/>
      <c r="CW9" s="609"/>
      <c r="CX9" s="609"/>
      <c r="CY9" s="610"/>
      <c r="CZ9" s="646">
        <v>9.8000000000000007</v>
      </c>
      <c r="DA9" s="646"/>
      <c r="DB9" s="646"/>
      <c r="DC9" s="646"/>
      <c r="DD9" s="614">
        <v>1228</v>
      </c>
      <c r="DE9" s="609"/>
      <c r="DF9" s="609"/>
      <c r="DG9" s="609"/>
      <c r="DH9" s="609"/>
      <c r="DI9" s="609"/>
      <c r="DJ9" s="609"/>
      <c r="DK9" s="609"/>
      <c r="DL9" s="609"/>
      <c r="DM9" s="609"/>
      <c r="DN9" s="609"/>
      <c r="DO9" s="609"/>
      <c r="DP9" s="610"/>
      <c r="DQ9" s="614">
        <v>1864132</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139332</v>
      </c>
      <c r="BH10" s="609"/>
      <c r="BI10" s="609"/>
      <c r="BJ10" s="609"/>
      <c r="BK10" s="609"/>
      <c r="BL10" s="609"/>
      <c r="BM10" s="609"/>
      <c r="BN10" s="610"/>
      <c r="BO10" s="646">
        <v>2</v>
      </c>
      <c r="BP10" s="646"/>
      <c r="BQ10" s="646"/>
      <c r="BR10" s="646"/>
      <c r="BS10" s="647">
        <v>23071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86727</v>
      </c>
      <c r="CS10" s="609"/>
      <c r="CT10" s="609"/>
      <c r="CU10" s="609"/>
      <c r="CV10" s="609"/>
      <c r="CW10" s="609"/>
      <c r="CX10" s="609"/>
      <c r="CY10" s="610"/>
      <c r="CZ10" s="646">
        <v>0.4</v>
      </c>
      <c r="DA10" s="646"/>
      <c r="DB10" s="646"/>
      <c r="DC10" s="646"/>
      <c r="DD10" s="614" t="s">
        <v>122</v>
      </c>
      <c r="DE10" s="609"/>
      <c r="DF10" s="609"/>
      <c r="DG10" s="609"/>
      <c r="DH10" s="609"/>
      <c r="DI10" s="609"/>
      <c r="DJ10" s="609"/>
      <c r="DK10" s="609"/>
      <c r="DL10" s="609"/>
      <c r="DM10" s="609"/>
      <c r="DN10" s="609"/>
      <c r="DO10" s="609"/>
      <c r="DP10" s="610"/>
      <c r="DQ10" s="614">
        <v>75295</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1213891</v>
      </c>
      <c r="S11" s="609"/>
      <c r="T11" s="609"/>
      <c r="U11" s="609"/>
      <c r="V11" s="609"/>
      <c r="W11" s="609"/>
      <c r="X11" s="609"/>
      <c r="Y11" s="610"/>
      <c r="Z11" s="611">
        <v>5.0999999999999996</v>
      </c>
      <c r="AA11" s="612"/>
      <c r="AB11" s="612"/>
      <c r="AC11" s="613"/>
      <c r="AD11" s="614">
        <v>1213891</v>
      </c>
      <c r="AE11" s="609"/>
      <c r="AF11" s="609"/>
      <c r="AG11" s="609"/>
      <c r="AH11" s="609"/>
      <c r="AI11" s="609"/>
      <c r="AJ11" s="609"/>
      <c r="AK11" s="610"/>
      <c r="AL11" s="611">
        <v>9.3000000000000007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143853</v>
      </c>
      <c r="BH11" s="609"/>
      <c r="BI11" s="609"/>
      <c r="BJ11" s="609"/>
      <c r="BK11" s="609"/>
      <c r="BL11" s="609"/>
      <c r="BM11" s="609"/>
      <c r="BN11" s="610"/>
      <c r="BO11" s="646">
        <v>2</v>
      </c>
      <c r="BP11" s="646"/>
      <c r="BQ11" s="646"/>
      <c r="BR11" s="646"/>
      <c r="BS11" s="647">
        <v>41607</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57444</v>
      </c>
      <c r="CS11" s="609"/>
      <c r="CT11" s="609"/>
      <c r="CU11" s="609"/>
      <c r="CV11" s="609"/>
      <c r="CW11" s="609"/>
      <c r="CX11" s="609"/>
      <c r="CY11" s="610"/>
      <c r="CZ11" s="646">
        <v>0.2</v>
      </c>
      <c r="DA11" s="646"/>
      <c r="DB11" s="646"/>
      <c r="DC11" s="646"/>
      <c r="DD11" s="614">
        <v>7888</v>
      </c>
      <c r="DE11" s="609"/>
      <c r="DF11" s="609"/>
      <c r="DG11" s="609"/>
      <c r="DH11" s="609"/>
      <c r="DI11" s="609"/>
      <c r="DJ11" s="609"/>
      <c r="DK11" s="609"/>
      <c r="DL11" s="609"/>
      <c r="DM11" s="609"/>
      <c r="DN11" s="609"/>
      <c r="DO11" s="609"/>
      <c r="DP11" s="610"/>
      <c r="DQ11" s="614">
        <v>32875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31627</v>
      </c>
      <c r="S12" s="609"/>
      <c r="T12" s="609"/>
      <c r="U12" s="609"/>
      <c r="V12" s="609"/>
      <c r="W12" s="609"/>
      <c r="X12" s="609"/>
      <c r="Y12" s="610"/>
      <c r="Z12" s="646">
        <v>0.1</v>
      </c>
      <c r="AA12" s="646"/>
      <c r="AB12" s="646"/>
      <c r="AC12" s="646"/>
      <c r="AD12" s="647">
        <v>31627</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2705897</v>
      </c>
      <c r="BH12" s="609"/>
      <c r="BI12" s="609"/>
      <c r="BJ12" s="609"/>
      <c r="BK12" s="609"/>
      <c r="BL12" s="609"/>
      <c r="BM12" s="609"/>
      <c r="BN12" s="610"/>
      <c r="BO12" s="646">
        <v>38.1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362093</v>
      </c>
      <c r="CS12" s="609"/>
      <c r="CT12" s="609"/>
      <c r="CU12" s="609"/>
      <c r="CV12" s="609"/>
      <c r="CW12" s="609"/>
      <c r="CX12" s="609"/>
      <c r="CY12" s="610"/>
      <c r="CZ12" s="646">
        <v>1.5</v>
      </c>
      <c r="DA12" s="646"/>
      <c r="DB12" s="646"/>
      <c r="DC12" s="646"/>
      <c r="DD12" s="614">
        <v>180</v>
      </c>
      <c r="DE12" s="609"/>
      <c r="DF12" s="609"/>
      <c r="DG12" s="609"/>
      <c r="DH12" s="609"/>
      <c r="DI12" s="609"/>
      <c r="DJ12" s="609"/>
      <c r="DK12" s="609"/>
      <c r="DL12" s="609"/>
      <c r="DM12" s="609"/>
      <c r="DN12" s="609"/>
      <c r="DO12" s="609"/>
      <c r="DP12" s="610"/>
      <c r="DQ12" s="614">
        <v>221081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2689666</v>
      </c>
      <c r="BH13" s="609"/>
      <c r="BI13" s="609"/>
      <c r="BJ13" s="609"/>
      <c r="BK13" s="609"/>
      <c r="BL13" s="609"/>
      <c r="BM13" s="609"/>
      <c r="BN13" s="610"/>
      <c r="BO13" s="646">
        <v>37.9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1541573</v>
      </c>
      <c r="CS13" s="609"/>
      <c r="CT13" s="609"/>
      <c r="CU13" s="609"/>
      <c r="CV13" s="609"/>
      <c r="CW13" s="609"/>
      <c r="CX13" s="609"/>
      <c r="CY13" s="610"/>
      <c r="CZ13" s="646">
        <v>6.6</v>
      </c>
      <c r="DA13" s="646"/>
      <c r="DB13" s="646"/>
      <c r="DC13" s="646"/>
      <c r="DD13" s="614">
        <v>263628</v>
      </c>
      <c r="DE13" s="609"/>
      <c r="DF13" s="609"/>
      <c r="DG13" s="609"/>
      <c r="DH13" s="609"/>
      <c r="DI13" s="609"/>
      <c r="DJ13" s="609"/>
      <c r="DK13" s="609"/>
      <c r="DL13" s="609"/>
      <c r="DM13" s="609"/>
      <c r="DN13" s="609"/>
      <c r="DO13" s="609"/>
      <c r="DP13" s="610"/>
      <c r="DQ13" s="614">
        <v>1315444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1265</v>
      </c>
      <c r="S14" s="609"/>
      <c r="T14" s="609"/>
      <c r="U14" s="609"/>
      <c r="V14" s="609"/>
      <c r="W14" s="609"/>
      <c r="X14" s="609"/>
      <c r="Y14" s="610"/>
      <c r="Z14" s="646">
        <v>0</v>
      </c>
      <c r="AA14" s="646"/>
      <c r="AB14" s="646"/>
      <c r="AC14" s="646"/>
      <c r="AD14" s="647">
        <v>1265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101067</v>
      </c>
      <c r="BH14" s="609"/>
      <c r="BI14" s="609"/>
      <c r="BJ14" s="609"/>
      <c r="BK14" s="609"/>
      <c r="BL14" s="609"/>
      <c r="BM14" s="609"/>
      <c r="BN14" s="610"/>
      <c r="BO14" s="646">
        <v>1.4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964703</v>
      </c>
      <c r="CS14" s="609"/>
      <c r="CT14" s="609"/>
      <c r="CU14" s="609"/>
      <c r="CV14" s="609"/>
      <c r="CW14" s="609"/>
      <c r="CX14" s="609"/>
      <c r="CY14" s="610"/>
      <c r="CZ14" s="646">
        <v>4.0999999999999996</v>
      </c>
      <c r="DA14" s="646"/>
      <c r="DB14" s="646"/>
      <c r="DC14" s="646"/>
      <c r="DD14" s="614">
        <v>233227</v>
      </c>
      <c r="DE14" s="609"/>
      <c r="DF14" s="609"/>
      <c r="DG14" s="609"/>
      <c r="DH14" s="609"/>
      <c r="DI14" s="609"/>
      <c r="DJ14" s="609"/>
      <c r="DK14" s="609"/>
      <c r="DL14" s="609"/>
      <c r="DM14" s="609"/>
      <c r="DN14" s="609"/>
      <c r="DO14" s="609"/>
      <c r="DP14" s="610"/>
      <c r="DQ14" s="614">
        <v>723998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368375</v>
      </c>
      <c r="BH15" s="609"/>
      <c r="BI15" s="609"/>
      <c r="BJ15" s="609"/>
      <c r="BK15" s="609"/>
      <c r="BL15" s="609"/>
      <c r="BM15" s="609"/>
      <c r="BN15" s="610"/>
      <c r="BO15" s="646">
        <v>5.2</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2309399</v>
      </c>
      <c r="CS15" s="609"/>
      <c r="CT15" s="609"/>
      <c r="CU15" s="609"/>
      <c r="CV15" s="609"/>
      <c r="CW15" s="609"/>
      <c r="CX15" s="609"/>
      <c r="CY15" s="610"/>
      <c r="CZ15" s="646">
        <v>9.9</v>
      </c>
      <c r="DA15" s="646"/>
      <c r="DB15" s="646"/>
      <c r="DC15" s="646"/>
      <c r="DD15" s="614">
        <v>510142</v>
      </c>
      <c r="DE15" s="609"/>
      <c r="DF15" s="609"/>
      <c r="DG15" s="609"/>
      <c r="DH15" s="609"/>
      <c r="DI15" s="609"/>
      <c r="DJ15" s="609"/>
      <c r="DK15" s="609"/>
      <c r="DL15" s="609"/>
      <c r="DM15" s="609"/>
      <c r="DN15" s="609"/>
      <c r="DO15" s="609"/>
      <c r="DP15" s="610"/>
      <c r="DQ15" s="614">
        <v>1471863</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27796</v>
      </c>
      <c r="S16" s="609"/>
      <c r="T16" s="609"/>
      <c r="U16" s="609"/>
      <c r="V16" s="609"/>
      <c r="W16" s="609"/>
      <c r="X16" s="609"/>
      <c r="Y16" s="610"/>
      <c r="Z16" s="646">
        <v>0.1</v>
      </c>
      <c r="AA16" s="646"/>
      <c r="AB16" s="646"/>
      <c r="AC16" s="646"/>
      <c r="AD16" s="647">
        <v>27796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20819</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819</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117864</v>
      </c>
      <c r="S17" s="609"/>
      <c r="T17" s="609"/>
      <c r="U17" s="609"/>
      <c r="V17" s="609"/>
      <c r="W17" s="609"/>
      <c r="X17" s="609"/>
      <c r="Y17" s="610"/>
      <c r="Z17" s="646">
        <v>0.5</v>
      </c>
      <c r="AA17" s="646"/>
      <c r="AB17" s="646"/>
      <c r="AC17" s="646"/>
      <c r="AD17" s="647">
        <v>117864</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1439592</v>
      </c>
      <c r="CS17" s="609"/>
      <c r="CT17" s="609"/>
      <c r="CU17" s="609"/>
      <c r="CV17" s="609"/>
      <c r="CW17" s="609"/>
      <c r="CX17" s="609"/>
      <c r="CY17" s="610"/>
      <c r="CZ17" s="646">
        <v>6.2</v>
      </c>
      <c r="DA17" s="646"/>
      <c r="DB17" s="646"/>
      <c r="DC17" s="646"/>
      <c r="DD17" s="614" t="s">
        <v>122</v>
      </c>
      <c r="DE17" s="609"/>
      <c r="DF17" s="609"/>
      <c r="DG17" s="609"/>
      <c r="DH17" s="609"/>
      <c r="DI17" s="609"/>
      <c r="DJ17" s="609"/>
      <c r="DK17" s="609"/>
      <c r="DL17" s="609"/>
      <c r="DM17" s="609"/>
      <c r="DN17" s="609"/>
      <c r="DO17" s="609"/>
      <c r="DP17" s="610"/>
      <c r="DQ17" s="614">
        <v>1439273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62385</v>
      </c>
      <c r="S18" s="609"/>
      <c r="T18" s="609"/>
      <c r="U18" s="609"/>
      <c r="V18" s="609"/>
      <c r="W18" s="609"/>
      <c r="X18" s="609"/>
      <c r="Y18" s="610"/>
      <c r="Z18" s="646">
        <v>0.3</v>
      </c>
      <c r="AA18" s="646"/>
      <c r="AB18" s="646"/>
      <c r="AC18" s="646"/>
      <c r="AD18" s="647">
        <v>62385</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61678</v>
      </c>
      <c r="S19" s="609"/>
      <c r="T19" s="609"/>
      <c r="U19" s="609"/>
      <c r="V19" s="609"/>
      <c r="W19" s="609"/>
      <c r="X19" s="609"/>
      <c r="Y19" s="610"/>
      <c r="Z19" s="646">
        <v>0.3</v>
      </c>
      <c r="AA19" s="646"/>
      <c r="AB19" s="646"/>
      <c r="AC19" s="646"/>
      <c r="AD19" s="647">
        <v>61678</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582060</v>
      </c>
      <c r="BH19" s="609"/>
      <c r="BI19" s="609"/>
      <c r="BJ19" s="609"/>
      <c r="BK19" s="609"/>
      <c r="BL19" s="609"/>
      <c r="BM19" s="609"/>
      <c r="BN19" s="610"/>
      <c r="BO19" s="646">
        <v>8.1999999999999993</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707</v>
      </c>
      <c r="S20" s="609"/>
      <c r="T20" s="609"/>
      <c r="U20" s="609"/>
      <c r="V20" s="609"/>
      <c r="W20" s="609"/>
      <c r="X20" s="609"/>
      <c r="Y20" s="610"/>
      <c r="Z20" s="646">
        <v>0</v>
      </c>
      <c r="AA20" s="646"/>
      <c r="AB20" s="646"/>
      <c r="AC20" s="646"/>
      <c r="AD20" s="647">
        <v>707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582060</v>
      </c>
      <c r="BH20" s="609"/>
      <c r="BI20" s="609"/>
      <c r="BJ20" s="609"/>
      <c r="BK20" s="609"/>
      <c r="BL20" s="609"/>
      <c r="BM20" s="609"/>
      <c r="BN20" s="610"/>
      <c r="BO20" s="646">
        <v>8.1999999999999993</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23366261</v>
      </c>
      <c r="CS20" s="609"/>
      <c r="CT20" s="609"/>
      <c r="CU20" s="609"/>
      <c r="CV20" s="609"/>
      <c r="CW20" s="609"/>
      <c r="CX20" s="609"/>
      <c r="CY20" s="610"/>
      <c r="CZ20" s="646">
        <v>100</v>
      </c>
      <c r="DA20" s="646"/>
      <c r="DB20" s="646"/>
      <c r="DC20" s="646"/>
      <c r="DD20" s="614">
        <v>1313769</v>
      </c>
      <c r="DE20" s="609"/>
      <c r="DF20" s="609"/>
      <c r="DG20" s="609"/>
      <c r="DH20" s="609"/>
      <c r="DI20" s="609"/>
      <c r="DJ20" s="609"/>
      <c r="DK20" s="609"/>
      <c r="DL20" s="609"/>
      <c r="DM20" s="609"/>
      <c r="DN20" s="609"/>
      <c r="DO20" s="609"/>
      <c r="DP20" s="610"/>
      <c r="DQ20" s="614">
        <v>15611709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5179487</v>
      </c>
      <c r="S21" s="609"/>
      <c r="T21" s="609"/>
      <c r="U21" s="609"/>
      <c r="V21" s="609"/>
      <c r="W21" s="609"/>
      <c r="X21" s="609"/>
      <c r="Y21" s="610"/>
      <c r="Z21" s="646">
        <v>21.7</v>
      </c>
      <c r="AA21" s="646"/>
      <c r="AB21" s="646"/>
      <c r="AC21" s="646"/>
      <c r="AD21" s="647">
        <v>4741947</v>
      </c>
      <c r="AE21" s="647"/>
      <c r="AF21" s="647"/>
      <c r="AG21" s="647"/>
      <c r="AH21" s="647"/>
      <c r="AI21" s="647"/>
      <c r="AJ21" s="647"/>
      <c r="AK21" s="647"/>
      <c r="AL21" s="611">
        <v>36.299999999999997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5100</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4741947</v>
      </c>
      <c r="S22" s="609"/>
      <c r="T22" s="609"/>
      <c r="U22" s="609"/>
      <c r="V22" s="609"/>
      <c r="W22" s="609"/>
      <c r="X22" s="609"/>
      <c r="Y22" s="610"/>
      <c r="Z22" s="646">
        <v>19.899999999999999</v>
      </c>
      <c r="AA22" s="646"/>
      <c r="AB22" s="646"/>
      <c r="AC22" s="646"/>
      <c r="AD22" s="647">
        <v>4741947</v>
      </c>
      <c r="AE22" s="647"/>
      <c r="AF22" s="647"/>
      <c r="AG22" s="647"/>
      <c r="AH22" s="647"/>
      <c r="AI22" s="647"/>
      <c r="AJ22" s="647"/>
      <c r="AK22" s="647"/>
      <c r="AL22" s="611">
        <v>36.299999999999997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437540</v>
      </c>
      <c r="S23" s="609"/>
      <c r="T23" s="609"/>
      <c r="U23" s="609"/>
      <c r="V23" s="609"/>
      <c r="W23" s="609"/>
      <c r="X23" s="609"/>
      <c r="Y23" s="610"/>
      <c r="Z23" s="646">
        <v>1.8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576960</v>
      </c>
      <c r="BH23" s="609"/>
      <c r="BI23" s="609"/>
      <c r="BJ23" s="609"/>
      <c r="BK23" s="609"/>
      <c r="BL23" s="609"/>
      <c r="BM23" s="609"/>
      <c r="BN23" s="610"/>
      <c r="BO23" s="646">
        <v>8.1</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12303433</v>
      </c>
      <c r="CS24" s="664"/>
      <c r="CT24" s="664"/>
      <c r="CU24" s="664"/>
      <c r="CV24" s="664"/>
      <c r="CW24" s="664"/>
      <c r="CX24" s="664"/>
      <c r="CY24" s="689"/>
      <c r="CZ24" s="690">
        <v>52.7</v>
      </c>
      <c r="DA24" s="672"/>
      <c r="DB24" s="672"/>
      <c r="DC24" s="692"/>
      <c r="DD24" s="688">
        <v>7255111</v>
      </c>
      <c r="DE24" s="664"/>
      <c r="DF24" s="664"/>
      <c r="DG24" s="664"/>
      <c r="DH24" s="664"/>
      <c r="DI24" s="664"/>
      <c r="DJ24" s="664"/>
      <c r="DK24" s="689"/>
      <c r="DL24" s="688">
        <v>6492254</v>
      </c>
      <c r="DM24" s="664"/>
      <c r="DN24" s="664"/>
      <c r="DO24" s="664"/>
      <c r="DP24" s="664"/>
      <c r="DQ24" s="664"/>
      <c r="DR24" s="664"/>
      <c r="DS24" s="664"/>
      <c r="DT24" s="664"/>
      <c r="DU24" s="664"/>
      <c r="DV24" s="689"/>
      <c r="DW24" s="690">
        <v>49.7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13988305</v>
      </c>
      <c r="S25" s="609"/>
      <c r="T25" s="609"/>
      <c r="U25" s="609"/>
      <c r="V25" s="609"/>
      <c r="W25" s="609"/>
      <c r="X25" s="609"/>
      <c r="Y25" s="610"/>
      <c r="Z25" s="646">
        <v>58.7</v>
      </c>
      <c r="AA25" s="646"/>
      <c r="AB25" s="646"/>
      <c r="AC25" s="646"/>
      <c r="AD25" s="647">
        <v>12973805</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3423143</v>
      </c>
      <c r="CS25" s="621"/>
      <c r="CT25" s="621"/>
      <c r="CU25" s="621"/>
      <c r="CV25" s="621"/>
      <c r="CW25" s="621"/>
      <c r="CX25" s="621"/>
      <c r="CY25" s="622"/>
      <c r="CZ25" s="611">
        <v>14.6</v>
      </c>
      <c r="DA25" s="623"/>
      <c r="DB25" s="623"/>
      <c r="DC25" s="624"/>
      <c r="DD25" s="614">
        <v>2991185</v>
      </c>
      <c r="DE25" s="621"/>
      <c r="DF25" s="621"/>
      <c r="DG25" s="621"/>
      <c r="DH25" s="621"/>
      <c r="DI25" s="621"/>
      <c r="DJ25" s="621"/>
      <c r="DK25" s="622"/>
      <c r="DL25" s="614">
        <v>2947702</v>
      </c>
      <c r="DM25" s="621"/>
      <c r="DN25" s="621"/>
      <c r="DO25" s="621"/>
      <c r="DP25" s="621"/>
      <c r="DQ25" s="621"/>
      <c r="DR25" s="621"/>
      <c r="DS25" s="621"/>
      <c r="DT25" s="621"/>
      <c r="DU25" s="621"/>
      <c r="DV25" s="622"/>
      <c r="DW25" s="611">
        <v>22.6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5566</v>
      </c>
      <c r="S26" s="609"/>
      <c r="T26" s="609"/>
      <c r="U26" s="609"/>
      <c r="V26" s="609"/>
      <c r="W26" s="609"/>
      <c r="X26" s="609"/>
      <c r="Y26" s="610"/>
      <c r="Z26" s="646">
        <v>0</v>
      </c>
      <c r="AA26" s="646"/>
      <c r="AB26" s="646"/>
      <c r="AC26" s="646"/>
      <c r="AD26" s="647">
        <v>5566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2175978</v>
      </c>
      <c r="CS26" s="609"/>
      <c r="CT26" s="609"/>
      <c r="CU26" s="609"/>
      <c r="CV26" s="609"/>
      <c r="CW26" s="609"/>
      <c r="CX26" s="609"/>
      <c r="CY26" s="610"/>
      <c r="CZ26" s="611">
        <v>9.3000000000000007</v>
      </c>
      <c r="DA26" s="623"/>
      <c r="DB26" s="623"/>
      <c r="DC26" s="624"/>
      <c r="DD26" s="614">
        <v>1916501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238312</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7102388</v>
      </c>
      <c r="BH27" s="609"/>
      <c r="BI27" s="609"/>
      <c r="BJ27" s="609"/>
      <c r="BK27" s="609"/>
      <c r="BL27" s="609"/>
      <c r="BM27" s="609"/>
      <c r="BN27" s="610"/>
      <c r="BO27" s="646">
        <v>100</v>
      </c>
      <c r="BP27" s="646"/>
      <c r="BQ27" s="646"/>
      <c r="BR27" s="646"/>
      <c r="BS27" s="647">
        <v>64678</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7440698</v>
      </c>
      <c r="CS27" s="621"/>
      <c r="CT27" s="621"/>
      <c r="CU27" s="621"/>
      <c r="CV27" s="621"/>
      <c r="CW27" s="621"/>
      <c r="CX27" s="621"/>
      <c r="CY27" s="622"/>
      <c r="CZ27" s="611">
        <v>31.8</v>
      </c>
      <c r="DA27" s="623"/>
      <c r="DB27" s="623"/>
      <c r="DC27" s="624"/>
      <c r="DD27" s="614">
        <v>2824653</v>
      </c>
      <c r="DE27" s="621"/>
      <c r="DF27" s="621"/>
      <c r="DG27" s="621"/>
      <c r="DH27" s="621"/>
      <c r="DI27" s="621"/>
      <c r="DJ27" s="621"/>
      <c r="DK27" s="622"/>
      <c r="DL27" s="614">
        <v>2105279</v>
      </c>
      <c r="DM27" s="621"/>
      <c r="DN27" s="621"/>
      <c r="DO27" s="621"/>
      <c r="DP27" s="621"/>
      <c r="DQ27" s="621"/>
      <c r="DR27" s="621"/>
      <c r="DS27" s="621"/>
      <c r="DT27" s="621"/>
      <c r="DU27" s="621"/>
      <c r="DV27" s="622"/>
      <c r="DW27" s="611">
        <v>16.100000000000001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162108</v>
      </c>
      <c r="S28" s="609"/>
      <c r="T28" s="609"/>
      <c r="U28" s="609"/>
      <c r="V28" s="609"/>
      <c r="W28" s="609"/>
      <c r="X28" s="609"/>
      <c r="Y28" s="610"/>
      <c r="Z28" s="646">
        <v>0.7</v>
      </c>
      <c r="AA28" s="646"/>
      <c r="AB28" s="646"/>
      <c r="AC28" s="646"/>
      <c r="AD28" s="647">
        <v>62871</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1439592</v>
      </c>
      <c r="CS28" s="609"/>
      <c r="CT28" s="609"/>
      <c r="CU28" s="609"/>
      <c r="CV28" s="609"/>
      <c r="CW28" s="609"/>
      <c r="CX28" s="609"/>
      <c r="CY28" s="610"/>
      <c r="CZ28" s="611">
        <v>6.2</v>
      </c>
      <c r="DA28" s="623"/>
      <c r="DB28" s="623"/>
      <c r="DC28" s="624"/>
      <c r="DD28" s="614">
        <v>1439273</v>
      </c>
      <c r="DE28" s="609"/>
      <c r="DF28" s="609"/>
      <c r="DG28" s="609"/>
      <c r="DH28" s="609"/>
      <c r="DI28" s="609"/>
      <c r="DJ28" s="609"/>
      <c r="DK28" s="610"/>
      <c r="DL28" s="614">
        <v>1439273</v>
      </c>
      <c r="DM28" s="609"/>
      <c r="DN28" s="609"/>
      <c r="DO28" s="609"/>
      <c r="DP28" s="609"/>
      <c r="DQ28" s="609"/>
      <c r="DR28" s="609"/>
      <c r="DS28" s="609"/>
      <c r="DT28" s="609"/>
      <c r="DU28" s="609"/>
      <c r="DV28" s="610"/>
      <c r="DW28" s="611">
        <v>11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60057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1439225</v>
      </c>
      <c r="CS29" s="621"/>
      <c r="CT29" s="621"/>
      <c r="CU29" s="621"/>
      <c r="CV29" s="621"/>
      <c r="CW29" s="621"/>
      <c r="CX29" s="621"/>
      <c r="CY29" s="622"/>
      <c r="CZ29" s="611">
        <v>6.2</v>
      </c>
      <c r="DA29" s="623"/>
      <c r="DB29" s="623"/>
      <c r="DC29" s="624"/>
      <c r="DD29" s="614">
        <v>1438906</v>
      </c>
      <c r="DE29" s="621"/>
      <c r="DF29" s="621"/>
      <c r="DG29" s="621"/>
      <c r="DH29" s="621"/>
      <c r="DI29" s="621"/>
      <c r="DJ29" s="621"/>
      <c r="DK29" s="622"/>
      <c r="DL29" s="614">
        <v>1438906</v>
      </c>
      <c r="DM29" s="621"/>
      <c r="DN29" s="621"/>
      <c r="DO29" s="621"/>
      <c r="DP29" s="621"/>
      <c r="DQ29" s="621"/>
      <c r="DR29" s="621"/>
      <c r="DS29" s="621"/>
      <c r="DT29" s="621"/>
      <c r="DU29" s="621"/>
      <c r="DV29" s="622"/>
      <c r="DW29" s="611">
        <v>11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5283322</v>
      </c>
      <c r="S30" s="609"/>
      <c r="T30" s="609"/>
      <c r="U30" s="609"/>
      <c r="V30" s="609"/>
      <c r="W30" s="609"/>
      <c r="X30" s="609"/>
      <c r="Y30" s="610"/>
      <c r="Z30" s="646">
        <v>22.2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1395077</v>
      </c>
      <c r="CS30" s="609"/>
      <c r="CT30" s="609"/>
      <c r="CU30" s="609"/>
      <c r="CV30" s="609"/>
      <c r="CW30" s="609"/>
      <c r="CX30" s="609"/>
      <c r="CY30" s="610"/>
      <c r="CZ30" s="611">
        <v>6</v>
      </c>
      <c r="DA30" s="623"/>
      <c r="DB30" s="623"/>
      <c r="DC30" s="624"/>
      <c r="DD30" s="614">
        <v>1394773</v>
      </c>
      <c r="DE30" s="609"/>
      <c r="DF30" s="609"/>
      <c r="DG30" s="609"/>
      <c r="DH30" s="609"/>
      <c r="DI30" s="609"/>
      <c r="DJ30" s="609"/>
      <c r="DK30" s="610"/>
      <c r="DL30" s="614">
        <v>1394773</v>
      </c>
      <c r="DM30" s="609"/>
      <c r="DN30" s="609"/>
      <c r="DO30" s="609"/>
      <c r="DP30" s="609"/>
      <c r="DQ30" s="609"/>
      <c r="DR30" s="609"/>
      <c r="DS30" s="609"/>
      <c r="DT30" s="609"/>
      <c r="DU30" s="609"/>
      <c r="DV30" s="610"/>
      <c r="DW30" s="611">
        <v>10.7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98.6</v>
      </c>
      <c r="BN31" s="671"/>
      <c r="BO31" s="671"/>
      <c r="BP31" s="671"/>
      <c r="BQ31" s="673"/>
      <c r="BR31" s="670">
        <v>99.5</v>
      </c>
      <c r="BS31" s="671"/>
      <c r="BT31" s="671"/>
      <c r="BU31" s="671"/>
      <c r="BV31" s="671"/>
      <c r="BW31" s="671"/>
      <c r="BX31" s="672">
        <v>98.5</v>
      </c>
      <c r="BY31" s="671"/>
      <c r="BZ31" s="671"/>
      <c r="CA31" s="671"/>
      <c r="CB31" s="673"/>
      <c r="CD31" s="629"/>
      <c r="CE31" s="630"/>
      <c r="CF31" s="605" t="s">
        <v>300</v>
      </c>
      <c r="CG31" s="606"/>
      <c r="CH31" s="606"/>
      <c r="CI31" s="606"/>
      <c r="CJ31" s="606"/>
      <c r="CK31" s="606"/>
      <c r="CL31" s="606"/>
      <c r="CM31" s="606"/>
      <c r="CN31" s="606"/>
      <c r="CO31" s="606"/>
      <c r="CP31" s="606"/>
      <c r="CQ31" s="607"/>
      <c r="CR31" s="608">
        <v>44148</v>
      </c>
      <c r="CS31" s="621"/>
      <c r="CT31" s="621"/>
      <c r="CU31" s="621"/>
      <c r="CV31" s="621"/>
      <c r="CW31" s="621"/>
      <c r="CX31" s="621"/>
      <c r="CY31" s="622"/>
      <c r="CZ31" s="611">
        <v>0.2</v>
      </c>
      <c r="DA31" s="623"/>
      <c r="DB31" s="623"/>
      <c r="DC31" s="624"/>
      <c r="DD31" s="614">
        <v>44133</v>
      </c>
      <c r="DE31" s="621"/>
      <c r="DF31" s="621"/>
      <c r="DG31" s="621"/>
      <c r="DH31" s="621"/>
      <c r="DI31" s="621"/>
      <c r="DJ31" s="621"/>
      <c r="DK31" s="622"/>
      <c r="DL31" s="614">
        <v>44133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2032951</v>
      </c>
      <c r="S32" s="609"/>
      <c r="T32" s="609"/>
      <c r="U32" s="609"/>
      <c r="V32" s="609"/>
      <c r="W32" s="609"/>
      <c r="X32" s="609"/>
      <c r="Y32" s="610"/>
      <c r="Z32" s="646">
        <v>8.5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98.2</v>
      </c>
      <c r="BN32" s="621"/>
      <c r="BO32" s="621"/>
      <c r="BP32" s="621"/>
      <c r="BQ32" s="644"/>
      <c r="BR32" s="674">
        <v>99.3</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v>367</v>
      </c>
      <c r="CS32" s="609"/>
      <c r="CT32" s="609"/>
      <c r="CU32" s="609"/>
      <c r="CV32" s="609"/>
      <c r="CW32" s="609"/>
      <c r="CX32" s="609"/>
      <c r="CY32" s="610"/>
      <c r="CZ32" s="611">
        <v>0</v>
      </c>
      <c r="DA32" s="623"/>
      <c r="DB32" s="623"/>
      <c r="DC32" s="624"/>
      <c r="DD32" s="614">
        <v>367</v>
      </c>
      <c r="DE32" s="609"/>
      <c r="DF32" s="609"/>
      <c r="DG32" s="609"/>
      <c r="DH32" s="609"/>
      <c r="DI32" s="609"/>
      <c r="DJ32" s="609"/>
      <c r="DK32" s="610"/>
      <c r="DL32" s="614">
        <v>367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34003</v>
      </c>
      <c r="S33" s="609"/>
      <c r="T33" s="609"/>
      <c r="U33" s="609"/>
      <c r="V33" s="609"/>
      <c r="W33" s="609"/>
      <c r="X33" s="609"/>
      <c r="Y33" s="610"/>
      <c r="Z33" s="646">
        <v>0.1</v>
      </c>
      <c r="AA33" s="646"/>
      <c r="AB33" s="646"/>
      <c r="AC33" s="646"/>
      <c r="AD33" s="647">
        <v>10823</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99.7</v>
      </c>
      <c r="BH33" s="593"/>
      <c r="BI33" s="593"/>
      <c r="BJ33" s="593"/>
      <c r="BK33" s="593"/>
      <c r="BL33" s="593"/>
      <c r="BM33" s="639">
        <v>99</v>
      </c>
      <c r="BN33" s="593"/>
      <c r="BO33" s="593"/>
      <c r="BP33" s="593"/>
      <c r="BQ33" s="656"/>
      <c r="BR33" s="669">
        <v>99.6</v>
      </c>
      <c r="BS33" s="593"/>
      <c r="BT33" s="593"/>
      <c r="BU33" s="593"/>
      <c r="BV33" s="593"/>
      <c r="BW33" s="593"/>
      <c r="BX33" s="639">
        <v>98.8</v>
      </c>
      <c r="BY33" s="593"/>
      <c r="BZ33" s="593"/>
      <c r="CA33" s="593"/>
      <c r="CB33" s="656"/>
      <c r="CD33" s="605" t="s">
        <v>307</v>
      </c>
      <c r="CE33" s="606"/>
      <c r="CF33" s="606"/>
      <c r="CG33" s="606"/>
      <c r="CH33" s="606"/>
      <c r="CI33" s="606"/>
      <c r="CJ33" s="606"/>
      <c r="CK33" s="606"/>
      <c r="CL33" s="606"/>
      <c r="CM33" s="606"/>
      <c r="CN33" s="606"/>
      <c r="CO33" s="606"/>
      <c r="CP33" s="606"/>
      <c r="CQ33" s="607"/>
      <c r="CR33" s="608">
        <v>9728240</v>
      </c>
      <c r="CS33" s="621"/>
      <c r="CT33" s="621"/>
      <c r="CU33" s="621"/>
      <c r="CV33" s="621"/>
      <c r="CW33" s="621"/>
      <c r="CX33" s="621"/>
      <c r="CY33" s="622"/>
      <c r="CZ33" s="611">
        <v>41.6</v>
      </c>
      <c r="DA33" s="623"/>
      <c r="DB33" s="623"/>
      <c r="DC33" s="624"/>
      <c r="DD33" s="614">
        <v>8096816</v>
      </c>
      <c r="DE33" s="621"/>
      <c r="DF33" s="621"/>
      <c r="DG33" s="621"/>
      <c r="DH33" s="621"/>
      <c r="DI33" s="621"/>
      <c r="DJ33" s="621"/>
      <c r="DK33" s="622"/>
      <c r="DL33" s="614">
        <v>6467146</v>
      </c>
      <c r="DM33" s="621"/>
      <c r="DN33" s="621"/>
      <c r="DO33" s="621"/>
      <c r="DP33" s="621"/>
      <c r="DQ33" s="621"/>
      <c r="DR33" s="621"/>
      <c r="DS33" s="621"/>
      <c r="DT33" s="621"/>
      <c r="DU33" s="621"/>
      <c r="DV33" s="622"/>
      <c r="DW33" s="611">
        <v>49.5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38546</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3165428</v>
      </c>
      <c r="CS34" s="609"/>
      <c r="CT34" s="609"/>
      <c r="CU34" s="609"/>
      <c r="CV34" s="609"/>
      <c r="CW34" s="609"/>
      <c r="CX34" s="609"/>
      <c r="CY34" s="610"/>
      <c r="CZ34" s="611">
        <v>13.5</v>
      </c>
      <c r="DA34" s="623"/>
      <c r="DB34" s="623"/>
      <c r="DC34" s="624"/>
      <c r="DD34" s="614">
        <v>2287507</v>
      </c>
      <c r="DE34" s="609"/>
      <c r="DF34" s="609"/>
      <c r="DG34" s="609"/>
      <c r="DH34" s="609"/>
      <c r="DI34" s="609"/>
      <c r="DJ34" s="609"/>
      <c r="DK34" s="610"/>
      <c r="DL34" s="614">
        <v>1856846</v>
      </c>
      <c r="DM34" s="609"/>
      <c r="DN34" s="609"/>
      <c r="DO34" s="609"/>
      <c r="DP34" s="609"/>
      <c r="DQ34" s="609"/>
      <c r="DR34" s="609"/>
      <c r="DS34" s="609"/>
      <c r="DT34" s="609"/>
      <c r="DU34" s="609"/>
      <c r="DV34" s="610"/>
      <c r="DW34" s="611">
        <v>14.2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335372</v>
      </c>
      <c r="S35" s="609"/>
      <c r="T35" s="609"/>
      <c r="U35" s="609"/>
      <c r="V35" s="609"/>
      <c r="W35" s="609"/>
      <c r="X35" s="609"/>
      <c r="Y35" s="610"/>
      <c r="Z35" s="646">
        <v>1.4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54599</v>
      </c>
      <c r="CS35" s="621"/>
      <c r="CT35" s="621"/>
      <c r="CU35" s="621"/>
      <c r="CV35" s="621"/>
      <c r="CW35" s="621"/>
      <c r="CX35" s="621"/>
      <c r="CY35" s="622"/>
      <c r="CZ35" s="611">
        <v>0.2</v>
      </c>
      <c r="DA35" s="623"/>
      <c r="DB35" s="623"/>
      <c r="DC35" s="624"/>
      <c r="DD35" s="614">
        <v>54087</v>
      </c>
      <c r="DE35" s="621"/>
      <c r="DF35" s="621"/>
      <c r="DG35" s="621"/>
      <c r="DH35" s="621"/>
      <c r="DI35" s="621"/>
      <c r="DJ35" s="621"/>
      <c r="DK35" s="622"/>
      <c r="DL35" s="614">
        <v>54087</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853085</v>
      </c>
      <c r="S36" s="609"/>
      <c r="T36" s="609"/>
      <c r="U36" s="609"/>
      <c r="V36" s="609"/>
      <c r="W36" s="609"/>
      <c r="X36" s="609"/>
      <c r="Y36" s="610"/>
      <c r="Z36" s="646">
        <v>3.6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3501567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17856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3369221</v>
      </c>
      <c r="CS36" s="609"/>
      <c r="CT36" s="609"/>
      <c r="CU36" s="609"/>
      <c r="CV36" s="609"/>
      <c r="CW36" s="609"/>
      <c r="CX36" s="609"/>
      <c r="CY36" s="610"/>
      <c r="CZ36" s="611">
        <v>14.4</v>
      </c>
      <c r="DA36" s="623"/>
      <c r="DB36" s="623"/>
      <c r="DC36" s="624"/>
      <c r="DD36" s="614">
        <v>3103073</v>
      </c>
      <c r="DE36" s="609"/>
      <c r="DF36" s="609"/>
      <c r="DG36" s="609"/>
      <c r="DH36" s="609"/>
      <c r="DI36" s="609"/>
      <c r="DJ36" s="609"/>
      <c r="DK36" s="610"/>
      <c r="DL36" s="614">
        <v>2680950</v>
      </c>
      <c r="DM36" s="609"/>
      <c r="DN36" s="609"/>
      <c r="DO36" s="609"/>
      <c r="DP36" s="609"/>
      <c r="DQ36" s="609"/>
      <c r="DR36" s="609"/>
      <c r="DS36" s="609"/>
      <c r="DT36" s="609"/>
      <c r="DU36" s="609"/>
      <c r="DV36" s="610"/>
      <c r="DW36" s="611">
        <v>20.5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303186</v>
      </c>
      <c r="S37" s="609"/>
      <c r="T37" s="609"/>
      <c r="U37" s="609"/>
      <c r="V37" s="609"/>
      <c r="W37" s="609"/>
      <c r="X37" s="609"/>
      <c r="Y37" s="610"/>
      <c r="Z37" s="646">
        <v>1.3</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993195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-87300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1476758</v>
      </c>
      <c r="CS37" s="621"/>
      <c r="CT37" s="621"/>
      <c r="CU37" s="621"/>
      <c r="CV37" s="621"/>
      <c r="CW37" s="621"/>
      <c r="CX37" s="621"/>
      <c r="CY37" s="622"/>
      <c r="CZ37" s="611">
        <v>6.3</v>
      </c>
      <c r="DA37" s="623"/>
      <c r="DB37" s="623"/>
      <c r="DC37" s="624"/>
      <c r="DD37" s="614">
        <v>1476466</v>
      </c>
      <c r="DE37" s="621"/>
      <c r="DF37" s="621"/>
      <c r="DG37" s="621"/>
      <c r="DH37" s="621"/>
      <c r="DI37" s="621"/>
      <c r="DJ37" s="621"/>
      <c r="DK37" s="622"/>
      <c r="DL37" s="614">
        <v>1476466</v>
      </c>
      <c r="DM37" s="621"/>
      <c r="DN37" s="621"/>
      <c r="DO37" s="621"/>
      <c r="DP37" s="621"/>
      <c r="DQ37" s="621"/>
      <c r="DR37" s="621"/>
      <c r="DS37" s="621"/>
      <c r="DT37" s="621"/>
      <c r="DU37" s="621"/>
      <c r="DV37" s="622"/>
      <c r="DW37" s="611">
        <v>11.3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512400</v>
      </c>
      <c r="S38" s="609"/>
      <c r="T38" s="609"/>
      <c r="U38" s="609"/>
      <c r="V38" s="609"/>
      <c r="W38" s="609"/>
      <c r="X38" s="609"/>
      <c r="Y38" s="610"/>
      <c r="Z38" s="646">
        <v>2.1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8140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6372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2500232</v>
      </c>
      <c r="CS38" s="609"/>
      <c r="CT38" s="609"/>
      <c r="CU38" s="609"/>
      <c r="CV38" s="609"/>
      <c r="CW38" s="609"/>
      <c r="CX38" s="609"/>
      <c r="CY38" s="610"/>
      <c r="CZ38" s="611">
        <v>10.7</v>
      </c>
      <c r="DA38" s="623"/>
      <c r="DB38" s="623"/>
      <c r="DC38" s="624"/>
      <c r="DD38" s="614">
        <v>2017359</v>
      </c>
      <c r="DE38" s="609"/>
      <c r="DF38" s="609"/>
      <c r="DG38" s="609"/>
      <c r="DH38" s="609"/>
      <c r="DI38" s="609"/>
      <c r="DJ38" s="609"/>
      <c r="DK38" s="610"/>
      <c r="DL38" s="614">
        <v>1875263</v>
      </c>
      <c r="DM38" s="609"/>
      <c r="DN38" s="609"/>
      <c r="DO38" s="609"/>
      <c r="DP38" s="609"/>
      <c r="DQ38" s="609"/>
      <c r="DR38" s="609"/>
      <c r="DS38" s="609"/>
      <c r="DT38" s="609"/>
      <c r="DU38" s="609"/>
      <c r="DV38" s="610"/>
      <c r="DW38" s="611">
        <v>14.4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9614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438760</v>
      </c>
      <c r="CS39" s="621"/>
      <c r="CT39" s="621"/>
      <c r="CU39" s="621"/>
      <c r="CV39" s="621"/>
      <c r="CW39" s="621"/>
      <c r="CX39" s="621"/>
      <c r="CY39" s="622"/>
      <c r="CZ39" s="611">
        <v>1.9</v>
      </c>
      <c r="DA39" s="623"/>
      <c r="DB39" s="623"/>
      <c r="DC39" s="624"/>
      <c r="DD39" s="614">
        <v>434790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200000</v>
      </c>
      <c r="CS40" s="609"/>
      <c r="CT40" s="609"/>
      <c r="CU40" s="609"/>
      <c r="CV40" s="609"/>
      <c r="CW40" s="609"/>
      <c r="CX40" s="609"/>
      <c r="CY40" s="610"/>
      <c r="CZ40" s="611">
        <v>0.9</v>
      </c>
      <c r="DA40" s="623"/>
      <c r="DB40" s="623"/>
      <c r="DC40" s="624"/>
      <c r="DD40" s="614">
        <v>200000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23847213</v>
      </c>
      <c r="S41" s="633"/>
      <c r="T41" s="633"/>
      <c r="U41" s="633"/>
      <c r="V41" s="633"/>
      <c r="W41" s="633"/>
      <c r="X41" s="633"/>
      <c r="Y41" s="636"/>
      <c r="Z41" s="637">
        <v>100</v>
      </c>
      <c r="AA41" s="637"/>
      <c r="AB41" s="637"/>
      <c r="AC41" s="637"/>
      <c r="AD41" s="638">
        <v>13053065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592127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1908105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371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1334588</v>
      </c>
      <c r="CS42" s="621"/>
      <c r="CT42" s="621"/>
      <c r="CU42" s="621"/>
      <c r="CV42" s="621"/>
      <c r="CW42" s="621"/>
      <c r="CX42" s="621"/>
      <c r="CY42" s="622"/>
      <c r="CZ42" s="611">
        <v>5.7</v>
      </c>
      <c r="DA42" s="623"/>
      <c r="DB42" s="623"/>
      <c r="DC42" s="624"/>
      <c r="DD42" s="614">
        <v>259782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31180</v>
      </c>
      <c r="CS43" s="621"/>
      <c r="CT43" s="621"/>
      <c r="CU43" s="621"/>
      <c r="CV43" s="621"/>
      <c r="CW43" s="621"/>
      <c r="CX43" s="621"/>
      <c r="CY43" s="622"/>
      <c r="CZ43" s="611">
        <v>0.1</v>
      </c>
      <c r="DA43" s="623"/>
      <c r="DB43" s="623"/>
      <c r="DC43" s="624"/>
      <c r="DD43" s="614">
        <v>20304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1313769</v>
      </c>
      <c r="CS44" s="609"/>
      <c r="CT44" s="609"/>
      <c r="CU44" s="609"/>
      <c r="CV44" s="609"/>
      <c r="CW44" s="609"/>
      <c r="CX44" s="609"/>
      <c r="CY44" s="610"/>
      <c r="CZ44" s="611">
        <v>5.6</v>
      </c>
      <c r="DA44" s="612"/>
      <c r="DB44" s="612"/>
      <c r="DC44" s="613"/>
      <c r="DD44" s="614">
        <v>258963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628348</v>
      </c>
      <c r="CS45" s="621"/>
      <c r="CT45" s="621"/>
      <c r="CU45" s="621"/>
      <c r="CV45" s="621"/>
      <c r="CW45" s="621"/>
      <c r="CX45" s="621"/>
      <c r="CY45" s="622"/>
      <c r="CZ45" s="611">
        <v>2.7</v>
      </c>
      <c r="DA45" s="623"/>
      <c r="DB45" s="623"/>
      <c r="DC45" s="624"/>
      <c r="DD45" s="614">
        <v>91587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685421</v>
      </c>
      <c r="CS46" s="609"/>
      <c r="CT46" s="609"/>
      <c r="CU46" s="609"/>
      <c r="CV46" s="609"/>
      <c r="CW46" s="609"/>
      <c r="CX46" s="609"/>
      <c r="CY46" s="610"/>
      <c r="CZ46" s="611">
        <v>2.9</v>
      </c>
      <c r="DA46" s="612"/>
      <c r="DB46" s="612"/>
      <c r="DC46" s="613"/>
      <c r="DD46" s="614">
        <v>167376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20819</v>
      </c>
      <c r="CS47" s="621"/>
      <c r="CT47" s="621"/>
      <c r="CU47" s="621"/>
      <c r="CV47" s="621"/>
      <c r="CW47" s="621"/>
      <c r="CX47" s="621"/>
      <c r="CY47" s="622"/>
      <c r="CZ47" s="611">
        <v>0.1</v>
      </c>
      <c r="DA47" s="623"/>
      <c r="DB47" s="623"/>
      <c r="DC47" s="624"/>
      <c r="DD47" s="614">
        <v>819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23366261</v>
      </c>
      <c r="CS49" s="593"/>
      <c r="CT49" s="593"/>
      <c r="CU49" s="593"/>
      <c r="CV49" s="593"/>
      <c r="CW49" s="593"/>
      <c r="CX49" s="593"/>
      <c r="CY49" s="594"/>
      <c r="CZ49" s="595">
        <v>100</v>
      </c>
      <c r="DA49" s="596"/>
      <c r="DB49" s="596"/>
      <c r="DC49" s="597"/>
      <c r="DD49" s="598">
        <v>15611709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EPb8txmhdSgvP5oCMY/f618kW9myIk+tThLcTUuYCpr9si2665O04J81SMjXxWC8OOPPv4jBNqvucf3keclzg==" saltValue="yuVdEoBeTZOFz75Yd1Uz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353</v>
      </c>
      <c r="DK2" s="1080"/>
      <c r="DL2" s="1080"/>
      <c r="DM2" s="1080"/>
      <c r="DN2" s="1080"/>
      <c r="DO2" s="1081"/>
      <c r="DP2" s="222"/>
      <c r="DQ2" s="1079" t="s">
        <v>354</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2"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2" t="s">
        <v>371</v>
      </c>
      <c r="DH5" s="1073"/>
      <c r="DI5" s="1073"/>
      <c r="DJ5" s="1073"/>
      <c r="DK5" s="1074"/>
      <c r="DL5" s="1072" t="s">
        <v>372</v>
      </c>
      <c r="DM5" s="1073"/>
      <c r="DN5" s="1073"/>
      <c r="DO5" s="1073"/>
      <c r="DP5" s="1074"/>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8"/>
    </row>
    <row r="7" spans="1:131" s="229" customFormat="1" ht="26.25" customHeight="1" thickTop="1" x14ac:dyDescent="0.2">
      <c r="A7" s="230">
        <v>1</v>
      </c>
      <c r="B7" s="1035" t="s">
        <v>374</v>
      </c>
      <c r="C7" s="1036"/>
      <c r="D7" s="1036"/>
      <c r="E7" s="1036"/>
      <c r="F7" s="1036"/>
      <c r="G7" s="1036"/>
      <c r="H7" s="1036"/>
      <c r="I7" s="1036"/>
      <c r="J7" s="1036"/>
      <c r="K7" s="1036"/>
      <c r="L7" s="1036"/>
      <c r="M7" s="1036"/>
      <c r="N7" s="1036"/>
      <c r="O7" s="1036"/>
      <c r="P7" s="1037"/>
      <c r="Q7" s="1090">
        <v>23863</v>
      </c>
      <c r="R7" s="1091"/>
      <c r="S7" s="1091"/>
      <c r="T7" s="1091"/>
      <c r="U7" s="1091"/>
      <c r="V7" s="1091">
        <v>23382</v>
      </c>
      <c r="W7" s="1091"/>
      <c r="X7" s="1091"/>
      <c r="Y7" s="1091"/>
      <c r="Z7" s="1091"/>
      <c r="AA7" s="1091">
        <v>481</v>
      </c>
      <c r="AB7" s="1091"/>
      <c r="AC7" s="1091"/>
      <c r="AD7" s="1091"/>
      <c r="AE7" s="1092"/>
      <c r="AF7" s="1093">
        <v>388</v>
      </c>
      <c r="AG7" s="1094"/>
      <c r="AH7" s="1094"/>
      <c r="AI7" s="1094"/>
      <c r="AJ7" s="1095"/>
      <c r="AK7" s="1096">
        <v>335</v>
      </c>
      <c r="AL7" s="1097"/>
      <c r="AM7" s="1097"/>
      <c r="AN7" s="1097"/>
      <c r="AO7" s="1097"/>
      <c r="AP7" s="1097">
        <v>12275</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0">
        <v>1</v>
      </c>
      <c r="BR7" s="231"/>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45</v>
      </c>
      <c r="R8" s="1026"/>
      <c r="S8" s="1026"/>
      <c r="T8" s="1026"/>
      <c r="U8" s="1026"/>
      <c r="V8" s="1026">
        <v>45</v>
      </c>
      <c r="W8" s="1026"/>
      <c r="X8" s="1026"/>
      <c r="Y8" s="1026"/>
      <c r="Z8" s="1026"/>
      <c r="AA8" s="1026" t="s">
        <v>122</v>
      </c>
      <c r="AB8" s="1026"/>
      <c r="AC8" s="1026"/>
      <c r="AD8" s="1026"/>
      <c r="AE8" s="1027"/>
      <c r="AF8" s="1022" t="s">
        <v>122</v>
      </c>
      <c r="AG8" s="1023"/>
      <c r="AH8" s="1023"/>
      <c r="AI8" s="1023"/>
      <c r="AJ8" s="1024"/>
      <c r="AK8" s="1068">
        <v>40</v>
      </c>
      <c r="AL8" s="1069"/>
      <c r="AM8" s="1069"/>
      <c r="AN8" s="1069"/>
      <c r="AO8" s="1069"/>
      <c r="AP8" s="1069">
        <v>275</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5">
        <v>23847</v>
      </c>
      <c r="R23" s="1049"/>
      <c r="S23" s="1049"/>
      <c r="T23" s="1049"/>
      <c r="U23" s="1049"/>
      <c r="V23" s="1049">
        <v>23366</v>
      </c>
      <c r="W23" s="1049"/>
      <c r="X23" s="1049"/>
      <c r="Y23" s="1049"/>
      <c r="Z23" s="1049"/>
      <c r="AA23" s="1049">
        <v>481</v>
      </c>
      <c r="AB23" s="1049"/>
      <c r="AC23" s="1049"/>
      <c r="AD23" s="1049"/>
      <c r="AE23" s="1056"/>
      <c r="AF23" s="1057">
        <v>388</v>
      </c>
      <c r="AG23" s="1049"/>
      <c r="AH23" s="1049"/>
      <c r="AI23" s="1049"/>
      <c r="AJ23" s="1058"/>
      <c r="AK23" s="1059"/>
      <c r="AL23" s="1060"/>
      <c r="AM23" s="1060"/>
      <c r="AN23" s="1060"/>
      <c r="AO23" s="1060"/>
      <c r="AP23" s="1049">
        <v>12550</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3" t="s">
        <v>384</v>
      </c>
      <c r="AG26" s="995"/>
      <c r="AH26" s="995"/>
      <c r="AI26" s="995"/>
      <c r="AJ26" s="1044"/>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5" t="s">
        <v>389</v>
      </c>
      <c r="C28" s="1036"/>
      <c r="D28" s="1036"/>
      <c r="E28" s="1036"/>
      <c r="F28" s="1036"/>
      <c r="G28" s="1036"/>
      <c r="H28" s="1036"/>
      <c r="I28" s="1036"/>
      <c r="J28" s="1036"/>
      <c r="K28" s="1036"/>
      <c r="L28" s="1036"/>
      <c r="M28" s="1036"/>
      <c r="N28" s="1036"/>
      <c r="O28" s="1036"/>
      <c r="P28" s="1037"/>
      <c r="Q28" s="1038">
        <v>5516</v>
      </c>
      <c r="R28" s="1039"/>
      <c r="S28" s="1039"/>
      <c r="T28" s="1039"/>
      <c r="U28" s="1039"/>
      <c r="V28" s="1039">
        <v>5498</v>
      </c>
      <c r="W28" s="1039"/>
      <c r="X28" s="1039"/>
      <c r="Y28" s="1039"/>
      <c r="Z28" s="1039"/>
      <c r="AA28" s="1039">
        <v>18</v>
      </c>
      <c r="AB28" s="1039"/>
      <c r="AC28" s="1039"/>
      <c r="AD28" s="1039"/>
      <c r="AE28" s="1040"/>
      <c r="AF28" s="1041">
        <v>18</v>
      </c>
      <c r="AG28" s="1039"/>
      <c r="AH28" s="1039"/>
      <c r="AI28" s="1039"/>
      <c r="AJ28" s="1042"/>
      <c r="AK28" s="1029">
        <v>752</v>
      </c>
      <c r="AL28" s="1030"/>
      <c r="AM28" s="1030"/>
      <c r="AN28" s="1030"/>
      <c r="AO28" s="1030"/>
      <c r="AP28" s="1030" t="s">
        <v>543</v>
      </c>
      <c r="AQ28" s="1030"/>
      <c r="AR28" s="1030"/>
      <c r="AS28" s="1030"/>
      <c r="AT28" s="1030"/>
      <c r="AU28" s="1030" t="s">
        <v>543</v>
      </c>
      <c r="AV28" s="1030"/>
      <c r="AW28" s="1030"/>
      <c r="AX28" s="1030"/>
      <c r="AY28" s="1030"/>
      <c r="AZ28" s="1031" t="s">
        <v>543</v>
      </c>
      <c r="BA28" s="1031"/>
      <c r="BB28" s="1031"/>
      <c r="BC28" s="1031"/>
      <c r="BD28" s="1031"/>
      <c r="BE28" s="1033"/>
      <c r="BF28" s="1033"/>
      <c r="BG28" s="1033"/>
      <c r="BH28" s="1033"/>
      <c r="BI28" s="1034"/>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131</v>
      </c>
      <c r="R29" s="1026"/>
      <c r="S29" s="1026"/>
      <c r="T29" s="1026"/>
      <c r="U29" s="1026"/>
      <c r="V29" s="1026">
        <v>131</v>
      </c>
      <c r="W29" s="1026"/>
      <c r="X29" s="1026"/>
      <c r="Y29" s="1026"/>
      <c r="Z29" s="1026"/>
      <c r="AA29" s="1026" t="s">
        <v>122</v>
      </c>
      <c r="AB29" s="1026"/>
      <c r="AC29" s="1026"/>
      <c r="AD29" s="1026"/>
      <c r="AE29" s="1027"/>
      <c r="AF29" s="1022" t="s">
        <v>122</v>
      </c>
      <c r="AG29" s="1023"/>
      <c r="AH29" s="1023"/>
      <c r="AI29" s="1023"/>
      <c r="AJ29" s="1024"/>
      <c r="AK29" s="1032">
        <v>130</v>
      </c>
      <c r="AL29" s="966"/>
      <c r="AM29" s="966"/>
      <c r="AN29" s="966"/>
      <c r="AO29" s="967"/>
      <c r="AP29" s="958" t="s">
        <v>543</v>
      </c>
      <c r="AQ29" s="958"/>
      <c r="AR29" s="958"/>
      <c r="AS29" s="958"/>
      <c r="AT29" s="958"/>
      <c r="AU29" s="958" t="s">
        <v>543</v>
      </c>
      <c r="AV29" s="958"/>
      <c r="AW29" s="958"/>
      <c r="AX29" s="958"/>
      <c r="AY29" s="958"/>
      <c r="AZ29" s="1028" t="s">
        <v>543</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980</v>
      </c>
      <c r="R30" s="1026"/>
      <c r="S30" s="1026"/>
      <c r="T30" s="1026"/>
      <c r="U30" s="1026"/>
      <c r="V30" s="1026">
        <v>975</v>
      </c>
      <c r="W30" s="1026"/>
      <c r="X30" s="1026"/>
      <c r="Y30" s="1026"/>
      <c r="Z30" s="1026"/>
      <c r="AA30" s="1026">
        <v>5</v>
      </c>
      <c r="AB30" s="1026"/>
      <c r="AC30" s="1026"/>
      <c r="AD30" s="1026"/>
      <c r="AE30" s="1027"/>
      <c r="AF30" s="1022">
        <v>5</v>
      </c>
      <c r="AG30" s="1023"/>
      <c r="AH30" s="1023"/>
      <c r="AI30" s="1023"/>
      <c r="AJ30" s="1024"/>
      <c r="AK30" s="967">
        <v>189</v>
      </c>
      <c r="AL30" s="958"/>
      <c r="AM30" s="958"/>
      <c r="AN30" s="958"/>
      <c r="AO30" s="958"/>
      <c r="AP30" s="958" t="s">
        <v>543</v>
      </c>
      <c r="AQ30" s="958"/>
      <c r="AR30" s="958"/>
      <c r="AS30" s="958"/>
      <c r="AT30" s="958"/>
      <c r="AU30" s="958" t="s">
        <v>543</v>
      </c>
      <c r="AV30" s="958"/>
      <c r="AW30" s="958"/>
      <c r="AX30" s="958"/>
      <c r="AY30" s="958"/>
      <c r="AZ30" s="1028" t="s">
        <v>543</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1962</v>
      </c>
      <c r="R31" s="1026"/>
      <c r="S31" s="1026"/>
      <c r="T31" s="1026"/>
      <c r="U31" s="1026"/>
      <c r="V31" s="1026">
        <v>1878</v>
      </c>
      <c r="W31" s="1026"/>
      <c r="X31" s="1026"/>
      <c r="Y31" s="1026"/>
      <c r="Z31" s="1026"/>
      <c r="AA31" s="1026">
        <v>84</v>
      </c>
      <c r="AB31" s="1026"/>
      <c r="AC31" s="1026"/>
      <c r="AD31" s="1026"/>
      <c r="AE31" s="1027"/>
      <c r="AF31" s="1022">
        <v>205</v>
      </c>
      <c r="AG31" s="1023"/>
      <c r="AH31" s="1023"/>
      <c r="AI31" s="1023"/>
      <c r="AJ31" s="1024"/>
      <c r="AK31" s="967">
        <v>993</v>
      </c>
      <c r="AL31" s="958"/>
      <c r="AM31" s="958"/>
      <c r="AN31" s="958"/>
      <c r="AO31" s="958"/>
      <c r="AP31" s="958">
        <v>10557</v>
      </c>
      <c r="AQ31" s="958"/>
      <c r="AR31" s="958"/>
      <c r="AS31" s="958"/>
      <c r="AT31" s="958"/>
      <c r="AU31" s="958">
        <v>4972</v>
      </c>
      <c r="AV31" s="958"/>
      <c r="AW31" s="958"/>
      <c r="AX31" s="958"/>
      <c r="AY31" s="958"/>
      <c r="AZ31" s="1028" t="s">
        <v>543</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228</v>
      </c>
      <c r="AG63" s="946"/>
      <c r="AH63" s="946"/>
      <c r="AI63" s="946"/>
      <c r="AJ63" s="1009"/>
      <c r="AK63" s="1010"/>
      <c r="AL63" s="950"/>
      <c r="AM63" s="950"/>
      <c r="AN63" s="950"/>
      <c r="AO63" s="950"/>
      <c r="AP63" s="946">
        <v>10557</v>
      </c>
      <c r="AQ63" s="946"/>
      <c r="AR63" s="946"/>
      <c r="AS63" s="946"/>
      <c r="AT63" s="946"/>
      <c r="AU63" s="946">
        <v>4972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542</v>
      </c>
      <c r="C68" s="973"/>
      <c r="D68" s="973"/>
      <c r="E68" s="973"/>
      <c r="F68" s="973"/>
      <c r="G68" s="973"/>
      <c r="H68" s="973"/>
      <c r="I68" s="973"/>
      <c r="J68" s="973"/>
      <c r="K68" s="973"/>
      <c r="L68" s="973"/>
      <c r="M68" s="973"/>
      <c r="N68" s="973"/>
      <c r="O68" s="973"/>
      <c r="P68" s="974"/>
      <c r="Q68" s="975">
        <v>165</v>
      </c>
      <c r="R68" s="969"/>
      <c r="S68" s="969"/>
      <c r="T68" s="969"/>
      <c r="U68" s="969"/>
      <c r="V68" s="969">
        <v>161</v>
      </c>
      <c r="W68" s="969"/>
      <c r="X68" s="969"/>
      <c r="Y68" s="969"/>
      <c r="Z68" s="969"/>
      <c r="AA68" s="969">
        <v>4</v>
      </c>
      <c r="AB68" s="969"/>
      <c r="AC68" s="969"/>
      <c r="AD68" s="969"/>
      <c r="AE68" s="969"/>
      <c r="AF68" s="969">
        <v>4</v>
      </c>
      <c r="AG68" s="969"/>
      <c r="AH68" s="969"/>
      <c r="AI68" s="969"/>
      <c r="AJ68" s="969"/>
      <c r="AK68" s="969" t="s">
        <v>543</v>
      </c>
      <c r="AL68" s="969"/>
      <c r="AM68" s="969"/>
      <c r="AN68" s="969"/>
      <c r="AO68" s="969"/>
      <c r="AP68" s="969" t="s">
        <v>543</v>
      </c>
      <c r="AQ68" s="969"/>
      <c r="AR68" s="969"/>
      <c r="AS68" s="969"/>
      <c r="AT68" s="969"/>
      <c r="AU68" s="969" t="s">
        <v>543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544</v>
      </c>
      <c r="C69" s="962"/>
      <c r="D69" s="962"/>
      <c r="E69" s="962"/>
      <c r="F69" s="962"/>
      <c r="G69" s="962"/>
      <c r="H69" s="962"/>
      <c r="I69" s="962"/>
      <c r="J69" s="962"/>
      <c r="K69" s="962"/>
      <c r="L69" s="962"/>
      <c r="M69" s="962"/>
      <c r="N69" s="962"/>
      <c r="O69" s="962"/>
      <c r="P69" s="963"/>
      <c r="Q69" s="964">
        <v>475</v>
      </c>
      <c r="R69" s="958"/>
      <c r="S69" s="958"/>
      <c r="T69" s="958"/>
      <c r="U69" s="958"/>
      <c r="V69" s="958">
        <v>455</v>
      </c>
      <c r="W69" s="958"/>
      <c r="X69" s="958"/>
      <c r="Y69" s="958"/>
      <c r="Z69" s="958"/>
      <c r="AA69" s="958">
        <v>20</v>
      </c>
      <c r="AB69" s="958"/>
      <c r="AC69" s="958"/>
      <c r="AD69" s="958"/>
      <c r="AE69" s="958"/>
      <c r="AF69" s="958">
        <v>20</v>
      </c>
      <c r="AG69" s="958"/>
      <c r="AH69" s="958"/>
      <c r="AI69" s="958"/>
      <c r="AJ69" s="958"/>
      <c r="AK69" s="958">
        <v>23</v>
      </c>
      <c r="AL69" s="958"/>
      <c r="AM69" s="958"/>
      <c r="AN69" s="958"/>
      <c r="AO69" s="958"/>
      <c r="AP69" s="958">
        <v>121</v>
      </c>
      <c r="AQ69" s="958"/>
      <c r="AR69" s="958"/>
      <c r="AS69" s="958"/>
      <c r="AT69" s="958"/>
      <c r="AU69" s="958" t="s">
        <v>543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545</v>
      </c>
      <c r="C70" s="962"/>
      <c r="D70" s="962"/>
      <c r="E70" s="962"/>
      <c r="F70" s="962"/>
      <c r="G70" s="962"/>
      <c r="H70" s="962"/>
      <c r="I70" s="962"/>
      <c r="J70" s="962"/>
      <c r="K70" s="962"/>
      <c r="L70" s="962"/>
      <c r="M70" s="962"/>
      <c r="N70" s="962"/>
      <c r="O70" s="962"/>
      <c r="P70" s="963"/>
      <c r="Q70" s="964">
        <v>598</v>
      </c>
      <c r="R70" s="958"/>
      <c r="S70" s="958"/>
      <c r="T70" s="958"/>
      <c r="U70" s="958"/>
      <c r="V70" s="958">
        <v>537</v>
      </c>
      <c r="W70" s="958"/>
      <c r="X70" s="958"/>
      <c r="Y70" s="958"/>
      <c r="Z70" s="958"/>
      <c r="AA70" s="958">
        <v>61</v>
      </c>
      <c r="AB70" s="958"/>
      <c r="AC70" s="958"/>
      <c r="AD70" s="958"/>
      <c r="AE70" s="958"/>
      <c r="AF70" s="958">
        <v>61</v>
      </c>
      <c r="AG70" s="958"/>
      <c r="AH70" s="958"/>
      <c r="AI70" s="958"/>
      <c r="AJ70" s="958"/>
      <c r="AK70" s="958">
        <v>137</v>
      </c>
      <c r="AL70" s="958"/>
      <c r="AM70" s="958"/>
      <c r="AN70" s="958"/>
      <c r="AO70" s="958"/>
      <c r="AP70" s="958">
        <v>5543</v>
      </c>
      <c r="AQ70" s="958"/>
      <c r="AR70" s="958"/>
      <c r="AS70" s="958"/>
      <c r="AT70" s="958"/>
      <c r="AU70" s="958" t="s">
        <v>543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546</v>
      </c>
      <c r="C71" s="962"/>
      <c r="D71" s="962"/>
      <c r="E71" s="962"/>
      <c r="F71" s="962"/>
      <c r="G71" s="962"/>
      <c r="H71" s="962"/>
      <c r="I71" s="962"/>
      <c r="J71" s="962"/>
      <c r="K71" s="962"/>
      <c r="L71" s="962"/>
      <c r="M71" s="962"/>
      <c r="N71" s="962"/>
      <c r="O71" s="962"/>
      <c r="P71" s="963"/>
      <c r="Q71" s="964">
        <v>1804</v>
      </c>
      <c r="R71" s="958"/>
      <c r="S71" s="958"/>
      <c r="T71" s="958"/>
      <c r="U71" s="958"/>
      <c r="V71" s="958">
        <v>1764</v>
      </c>
      <c r="W71" s="958"/>
      <c r="X71" s="958"/>
      <c r="Y71" s="958"/>
      <c r="Z71" s="958"/>
      <c r="AA71" s="958">
        <v>40</v>
      </c>
      <c r="AB71" s="958"/>
      <c r="AC71" s="958"/>
      <c r="AD71" s="958"/>
      <c r="AE71" s="958"/>
      <c r="AF71" s="958">
        <v>39</v>
      </c>
      <c r="AG71" s="958"/>
      <c r="AH71" s="958"/>
      <c r="AI71" s="958"/>
      <c r="AJ71" s="958"/>
      <c r="AK71" s="958" t="s">
        <v>543</v>
      </c>
      <c r="AL71" s="958"/>
      <c r="AM71" s="958"/>
      <c r="AN71" s="958"/>
      <c r="AO71" s="958"/>
      <c r="AP71" s="958" t="s">
        <v>543</v>
      </c>
      <c r="AQ71" s="958"/>
      <c r="AR71" s="958"/>
      <c r="AS71" s="958"/>
      <c r="AT71" s="958"/>
      <c r="AU71" s="958" t="s">
        <v>543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547</v>
      </c>
      <c r="C72" s="962"/>
      <c r="D72" s="962"/>
      <c r="E72" s="962"/>
      <c r="F72" s="962"/>
      <c r="G72" s="962"/>
      <c r="H72" s="962"/>
      <c r="I72" s="962"/>
      <c r="J72" s="962"/>
      <c r="K72" s="962"/>
      <c r="L72" s="962"/>
      <c r="M72" s="962"/>
      <c r="N72" s="962"/>
      <c r="O72" s="962"/>
      <c r="P72" s="963"/>
      <c r="Q72" s="964">
        <v>401</v>
      </c>
      <c r="R72" s="958"/>
      <c r="S72" s="958"/>
      <c r="T72" s="958"/>
      <c r="U72" s="958"/>
      <c r="V72" s="958">
        <v>373</v>
      </c>
      <c r="W72" s="958"/>
      <c r="X72" s="958"/>
      <c r="Y72" s="958"/>
      <c r="Z72" s="958"/>
      <c r="AA72" s="958">
        <v>28</v>
      </c>
      <c r="AB72" s="958"/>
      <c r="AC72" s="958"/>
      <c r="AD72" s="958"/>
      <c r="AE72" s="958"/>
      <c r="AF72" s="958">
        <v>28</v>
      </c>
      <c r="AG72" s="958"/>
      <c r="AH72" s="958"/>
      <c r="AI72" s="958"/>
      <c r="AJ72" s="958"/>
      <c r="AK72" s="958" t="s">
        <v>543</v>
      </c>
      <c r="AL72" s="958"/>
      <c r="AM72" s="958"/>
      <c r="AN72" s="958"/>
      <c r="AO72" s="958"/>
      <c r="AP72" s="958" t="s">
        <v>543</v>
      </c>
      <c r="AQ72" s="958"/>
      <c r="AR72" s="958"/>
      <c r="AS72" s="958"/>
      <c r="AT72" s="958"/>
      <c r="AU72" s="958" t="s">
        <v>543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548</v>
      </c>
      <c r="C73" s="962"/>
      <c r="D73" s="962"/>
      <c r="E73" s="962"/>
      <c r="F73" s="962"/>
      <c r="G73" s="962"/>
      <c r="H73" s="962"/>
      <c r="I73" s="962"/>
      <c r="J73" s="962"/>
      <c r="K73" s="962"/>
      <c r="L73" s="962"/>
      <c r="M73" s="962"/>
      <c r="N73" s="962"/>
      <c r="O73" s="962"/>
      <c r="P73" s="963"/>
      <c r="Q73" s="964">
        <v>37818</v>
      </c>
      <c r="R73" s="958"/>
      <c r="S73" s="958"/>
      <c r="T73" s="958"/>
      <c r="U73" s="958"/>
      <c r="V73" s="958">
        <v>33899</v>
      </c>
      <c r="W73" s="958"/>
      <c r="X73" s="958"/>
      <c r="Y73" s="958"/>
      <c r="Z73" s="958"/>
      <c r="AA73" s="958">
        <v>3919</v>
      </c>
      <c r="AB73" s="958"/>
      <c r="AC73" s="958"/>
      <c r="AD73" s="958"/>
      <c r="AE73" s="958"/>
      <c r="AF73" s="958">
        <v>3919</v>
      </c>
      <c r="AG73" s="958"/>
      <c r="AH73" s="958"/>
      <c r="AI73" s="958"/>
      <c r="AJ73" s="958"/>
      <c r="AK73" s="958">
        <v>1375</v>
      </c>
      <c r="AL73" s="958"/>
      <c r="AM73" s="958"/>
      <c r="AN73" s="958"/>
      <c r="AO73" s="958"/>
      <c r="AP73" s="958" t="s">
        <v>543</v>
      </c>
      <c r="AQ73" s="958"/>
      <c r="AR73" s="958"/>
      <c r="AS73" s="958"/>
      <c r="AT73" s="958"/>
      <c r="AU73" s="958" t="s">
        <v>543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549</v>
      </c>
      <c r="C74" s="962"/>
      <c r="D74" s="962"/>
      <c r="E74" s="962"/>
      <c r="F74" s="962"/>
      <c r="G74" s="962"/>
      <c r="H74" s="962"/>
      <c r="I74" s="962"/>
      <c r="J74" s="962"/>
      <c r="K74" s="962"/>
      <c r="L74" s="962"/>
      <c r="M74" s="962"/>
      <c r="N74" s="962"/>
      <c r="O74" s="962"/>
      <c r="P74" s="963"/>
      <c r="Q74" s="964">
        <v>230</v>
      </c>
      <c r="R74" s="958"/>
      <c r="S74" s="958"/>
      <c r="T74" s="958"/>
      <c r="U74" s="958"/>
      <c r="V74" s="958">
        <v>195</v>
      </c>
      <c r="W74" s="958"/>
      <c r="X74" s="958"/>
      <c r="Y74" s="958"/>
      <c r="Z74" s="958"/>
      <c r="AA74" s="958">
        <v>35</v>
      </c>
      <c r="AB74" s="958"/>
      <c r="AC74" s="958"/>
      <c r="AD74" s="958"/>
      <c r="AE74" s="958"/>
      <c r="AF74" s="958">
        <v>35</v>
      </c>
      <c r="AG74" s="958"/>
      <c r="AH74" s="958"/>
      <c r="AI74" s="958"/>
      <c r="AJ74" s="958"/>
      <c r="AK74" s="958" t="s">
        <v>543</v>
      </c>
      <c r="AL74" s="958"/>
      <c r="AM74" s="958"/>
      <c r="AN74" s="958"/>
      <c r="AO74" s="958"/>
      <c r="AP74" s="958" t="s">
        <v>543</v>
      </c>
      <c r="AQ74" s="958"/>
      <c r="AR74" s="958"/>
      <c r="AS74" s="958"/>
      <c r="AT74" s="958"/>
      <c r="AU74" s="958" t="s">
        <v>543</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550</v>
      </c>
      <c r="C75" s="962"/>
      <c r="D75" s="962"/>
      <c r="E75" s="962"/>
      <c r="F75" s="962"/>
      <c r="G75" s="962"/>
      <c r="H75" s="962"/>
      <c r="I75" s="962"/>
      <c r="J75" s="962"/>
      <c r="K75" s="962"/>
      <c r="L75" s="962"/>
      <c r="M75" s="962"/>
      <c r="N75" s="962"/>
      <c r="O75" s="962"/>
      <c r="P75" s="963"/>
      <c r="Q75" s="965">
        <v>1359863</v>
      </c>
      <c r="R75" s="966"/>
      <c r="S75" s="966"/>
      <c r="T75" s="966"/>
      <c r="U75" s="967"/>
      <c r="V75" s="968">
        <v>1332205</v>
      </c>
      <c r="W75" s="966"/>
      <c r="X75" s="966"/>
      <c r="Y75" s="966"/>
      <c r="Z75" s="967"/>
      <c r="AA75" s="968">
        <v>27658</v>
      </c>
      <c r="AB75" s="966"/>
      <c r="AC75" s="966"/>
      <c r="AD75" s="966"/>
      <c r="AE75" s="967"/>
      <c r="AF75" s="968">
        <v>27659</v>
      </c>
      <c r="AG75" s="966"/>
      <c r="AH75" s="966"/>
      <c r="AI75" s="966"/>
      <c r="AJ75" s="967"/>
      <c r="AK75" s="968">
        <v>9500</v>
      </c>
      <c r="AL75" s="966"/>
      <c r="AM75" s="966"/>
      <c r="AN75" s="966"/>
      <c r="AO75" s="967"/>
      <c r="AP75" s="968" t="s">
        <v>543</v>
      </c>
      <c r="AQ75" s="966"/>
      <c r="AR75" s="966"/>
      <c r="AS75" s="966"/>
      <c r="AT75" s="967"/>
      <c r="AU75" s="968" t="s">
        <v>543</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552</v>
      </c>
      <c r="C76" s="962"/>
      <c r="D76" s="962"/>
      <c r="E76" s="962"/>
      <c r="F76" s="962"/>
      <c r="G76" s="962"/>
      <c r="H76" s="962"/>
      <c r="I76" s="962"/>
      <c r="J76" s="962"/>
      <c r="K76" s="962"/>
      <c r="L76" s="962"/>
      <c r="M76" s="962"/>
      <c r="N76" s="962"/>
      <c r="O76" s="962"/>
      <c r="P76" s="963"/>
      <c r="Q76" s="965">
        <v>40023</v>
      </c>
      <c r="R76" s="966"/>
      <c r="S76" s="966"/>
      <c r="T76" s="966"/>
      <c r="U76" s="967"/>
      <c r="V76" s="968">
        <v>36677</v>
      </c>
      <c r="W76" s="966"/>
      <c r="X76" s="966"/>
      <c r="Y76" s="966"/>
      <c r="Z76" s="967"/>
      <c r="AA76" s="968">
        <v>3346</v>
      </c>
      <c r="AB76" s="966"/>
      <c r="AC76" s="966"/>
      <c r="AD76" s="966"/>
      <c r="AE76" s="967"/>
      <c r="AF76" s="968">
        <v>26829</v>
      </c>
      <c r="AG76" s="966"/>
      <c r="AH76" s="966"/>
      <c r="AI76" s="966"/>
      <c r="AJ76" s="967"/>
      <c r="AK76" s="968">
        <v>8</v>
      </c>
      <c r="AL76" s="966"/>
      <c r="AM76" s="966"/>
      <c r="AN76" s="966"/>
      <c r="AO76" s="967"/>
      <c r="AP76" s="968">
        <v>96888</v>
      </c>
      <c r="AQ76" s="966"/>
      <c r="AR76" s="966"/>
      <c r="AS76" s="966"/>
      <c r="AT76" s="967"/>
      <c r="AU76" s="968" t="s">
        <v>543</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551</v>
      </c>
      <c r="C77" s="962"/>
      <c r="D77" s="962"/>
      <c r="E77" s="962"/>
      <c r="F77" s="962"/>
      <c r="G77" s="962"/>
      <c r="H77" s="962"/>
      <c r="I77" s="962"/>
      <c r="J77" s="962"/>
      <c r="K77" s="962"/>
      <c r="L77" s="962"/>
      <c r="M77" s="962"/>
      <c r="N77" s="962"/>
      <c r="O77" s="962"/>
      <c r="P77" s="963"/>
      <c r="Q77" s="965">
        <v>6635</v>
      </c>
      <c r="R77" s="966"/>
      <c r="S77" s="966"/>
      <c r="T77" s="966"/>
      <c r="U77" s="967"/>
      <c r="V77" s="968">
        <v>5820</v>
      </c>
      <c r="W77" s="966"/>
      <c r="X77" s="966"/>
      <c r="Y77" s="966"/>
      <c r="Z77" s="967"/>
      <c r="AA77" s="968">
        <v>815</v>
      </c>
      <c r="AB77" s="966"/>
      <c r="AC77" s="966"/>
      <c r="AD77" s="966"/>
      <c r="AE77" s="967"/>
      <c r="AF77" s="968">
        <v>19303</v>
      </c>
      <c r="AG77" s="966"/>
      <c r="AH77" s="966"/>
      <c r="AI77" s="966"/>
      <c r="AJ77" s="967"/>
      <c r="AK77" s="968" t="s">
        <v>543</v>
      </c>
      <c r="AL77" s="966"/>
      <c r="AM77" s="966"/>
      <c r="AN77" s="966"/>
      <c r="AO77" s="967"/>
      <c r="AP77" s="968">
        <v>22689</v>
      </c>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553</v>
      </c>
      <c r="C78" s="962"/>
      <c r="D78" s="962"/>
      <c r="E78" s="962"/>
      <c r="F78" s="962"/>
      <c r="G78" s="962"/>
      <c r="H78" s="962"/>
      <c r="I78" s="962"/>
      <c r="J78" s="962"/>
      <c r="K78" s="962"/>
      <c r="L78" s="962"/>
      <c r="M78" s="962"/>
      <c r="N78" s="962"/>
      <c r="O78" s="962"/>
      <c r="P78" s="963"/>
      <c r="Q78" s="964">
        <v>2157</v>
      </c>
      <c r="R78" s="958"/>
      <c r="S78" s="958"/>
      <c r="T78" s="958"/>
      <c r="U78" s="958"/>
      <c r="V78" s="958">
        <v>2117</v>
      </c>
      <c r="W78" s="958"/>
      <c r="X78" s="958"/>
      <c r="Y78" s="958"/>
      <c r="Z78" s="958"/>
      <c r="AA78" s="958">
        <v>40</v>
      </c>
      <c r="AB78" s="958"/>
      <c r="AC78" s="958"/>
      <c r="AD78" s="958"/>
      <c r="AE78" s="958"/>
      <c r="AF78" s="958">
        <v>41</v>
      </c>
      <c r="AG78" s="958"/>
      <c r="AH78" s="958"/>
      <c r="AI78" s="958"/>
      <c r="AJ78" s="958"/>
      <c r="AK78" s="958" t="s">
        <v>543</v>
      </c>
      <c r="AL78" s="958"/>
      <c r="AM78" s="958"/>
      <c r="AN78" s="958"/>
      <c r="AO78" s="958"/>
      <c r="AP78" s="958">
        <v>400</v>
      </c>
      <c r="AQ78" s="958"/>
      <c r="AR78" s="958"/>
      <c r="AS78" s="958"/>
      <c r="AT78" s="958"/>
      <c r="AU78" s="958">
        <v>143</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77937</v>
      </c>
      <c r="AG88" s="946"/>
      <c r="AH88" s="946"/>
      <c r="AI88" s="946"/>
      <c r="AJ88" s="946"/>
      <c r="AK88" s="950"/>
      <c r="AL88" s="950"/>
      <c r="AM88" s="950"/>
      <c r="AN88" s="950"/>
      <c r="AO88" s="950"/>
      <c r="AP88" s="946">
        <v>125641</v>
      </c>
      <c r="AQ88" s="946"/>
      <c r="AR88" s="946"/>
      <c r="AS88" s="946"/>
      <c r="AT88" s="946"/>
      <c r="AU88" s="946">
        <v>143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1585589</v>
      </c>
      <c r="AB110" s="876"/>
      <c r="AC110" s="876"/>
      <c r="AD110" s="876"/>
      <c r="AE110" s="877"/>
      <c r="AF110" s="878">
        <v>1471245</v>
      </c>
      <c r="AG110" s="876"/>
      <c r="AH110" s="876"/>
      <c r="AI110" s="876"/>
      <c r="AJ110" s="877"/>
      <c r="AK110" s="878">
        <v>1439225</v>
      </c>
      <c r="AL110" s="876"/>
      <c r="AM110" s="876"/>
      <c r="AN110" s="876"/>
      <c r="AO110" s="877"/>
      <c r="AP110" s="879">
        <v>12.8</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14290801</v>
      </c>
      <c r="BR110" s="829"/>
      <c r="BS110" s="829"/>
      <c r="BT110" s="829"/>
      <c r="BU110" s="829"/>
      <c r="BV110" s="829">
        <v>13432321</v>
      </c>
      <c r="BW110" s="829"/>
      <c r="BX110" s="829"/>
      <c r="BY110" s="829"/>
      <c r="BZ110" s="829"/>
      <c r="CA110" s="829">
        <v>12549644</v>
      </c>
      <c r="CB110" s="829"/>
      <c r="CC110" s="829"/>
      <c r="CD110" s="829"/>
      <c r="CE110" s="829"/>
      <c r="CF110" s="853">
        <v>111.6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5966375</v>
      </c>
      <c r="BR112" s="804"/>
      <c r="BS112" s="804"/>
      <c r="BT112" s="804"/>
      <c r="BU112" s="804"/>
      <c r="BV112" s="804">
        <v>5452148</v>
      </c>
      <c r="BW112" s="804"/>
      <c r="BX112" s="804"/>
      <c r="BY112" s="804"/>
      <c r="BZ112" s="804"/>
      <c r="CA112" s="804">
        <v>4972381</v>
      </c>
      <c r="CB112" s="804"/>
      <c r="CC112" s="804"/>
      <c r="CD112" s="804"/>
      <c r="CE112" s="804"/>
      <c r="CF112" s="862">
        <v>44.2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570247</v>
      </c>
      <c r="AB113" s="906"/>
      <c r="AC113" s="906"/>
      <c r="AD113" s="906"/>
      <c r="AE113" s="907"/>
      <c r="AF113" s="908">
        <v>584950</v>
      </c>
      <c r="AG113" s="906"/>
      <c r="AH113" s="906"/>
      <c r="AI113" s="906"/>
      <c r="AJ113" s="907"/>
      <c r="AK113" s="908">
        <v>576650</v>
      </c>
      <c r="AL113" s="906"/>
      <c r="AM113" s="906"/>
      <c r="AN113" s="906"/>
      <c r="AO113" s="907"/>
      <c r="AP113" s="909">
        <v>5.0999999999999996</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3138195</v>
      </c>
      <c r="BR113" s="804"/>
      <c r="BS113" s="804"/>
      <c r="BT113" s="804"/>
      <c r="BU113" s="804"/>
      <c r="BV113" s="804">
        <v>2817570</v>
      </c>
      <c r="BW113" s="804"/>
      <c r="BX113" s="804"/>
      <c r="BY113" s="804"/>
      <c r="BZ113" s="804"/>
      <c r="CA113" s="804">
        <v>2552937</v>
      </c>
      <c r="CB113" s="804"/>
      <c r="CC113" s="804"/>
      <c r="CD113" s="804"/>
      <c r="CE113" s="804"/>
      <c r="CF113" s="862">
        <v>22.7</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365373</v>
      </c>
      <c r="AB114" s="767"/>
      <c r="AC114" s="767"/>
      <c r="AD114" s="767"/>
      <c r="AE114" s="768"/>
      <c r="AF114" s="769">
        <v>339148</v>
      </c>
      <c r="AG114" s="767"/>
      <c r="AH114" s="767"/>
      <c r="AI114" s="767"/>
      <c r="AJ114" s="768"/>
      <c r="AK114" s="769">
        <v>333899</v>
      </c>
      <c r="AL114" s="767"/>
      <c r="AM114" s="767"/>
      <c r="AN114" s="767"/>
      <c r="AO114" s="768"/>
      <c r="AP114" s="811">
        <v>3</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1855423</v>
      </c>
      <c r="BR114" s="804"/>
      <c r="BS114" s="804"/>
      <c r="BT114" s="804"/>
      <c r="BU114" s="804"/>
      <c r="BV114" s="804">
        <v>1732691</v>
      </c>
      <c r="BW114" s="804"/>
      <c r="BX114" s="804"/>
      <c r="BY114" s="804"/>
      <c r="BZ114" s="804"/>
      <c r="CA114" s="804">
        <v>1795496</v>
      </c>
      <c r="CB114" s="804"/>
      <c r="CC114" s="804"/>
      <c r="CD114" s="804"/>
      <c r="CE114" s="804"/>
      <c r="CF114" s="862">
        <v>16</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2521209</v>
      </c>
      <c r="AB117" s="890"/>
      <c r="AC117" s="890"/>
      <c r="AD117" s="890"/>
      <c r="AE117" s="891"/>
      <c r="AF117" s="892">
        <v>2395343</v>
      </c>
      <c r="AG117" s="890"/>
      <c r="AH117" s="890"/>
      <c r="AI117" s="890"/>
      <c r="AJ117" s="891"/>
      <c r="AK117" s="892">
        <v>2349774</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440</v>
      </c>
      <c r="BP119" s="865"/>
      <c r="BQ119" s="866">
        <v>25250794</v>
      </c>
      <c r="BR119" s="832"/>
      <c r="BS119" s="832"/>
      <c r="BT119" s="832"/>
      <c r="BU119" s="832"/>
      <c r="BV119" s="832">
        <v>23434730</v>
      </c>
      <c r="BW119" s="832"/>
      <c r="BX119" s="832"/>
      <c r="BY119" s="832"/>
      <c r="BZ119" s="832"/>
      <c r="CA119" s="832">
        <v>21870458</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7292945</v>
      </c>
      <c r="BR120" s="829"/>
      <c r="BS120" s="829"/>
      <c r="BT120" s="829"/>
      <c r="BU120" s="829"/>
      <c r="BV120" s="829">
        <v>7365010</v>
      </c>
      <c r="BW120" s="829"/>
      <c r="BX120" s="829"/>
      <c r="BY120" s="829"/>
      <c r="BZ120" s="829"/>
      <c r="CA120" s="829">
        <v>7387488</v>
      </c>
      <c r="CB120" s="829"/>
      <c r="CC120" s="829"/>
      <c r="CD120" s="829"/>
      <c r="CE120" s="829"/>
      <c r="CF120" s="853">
        <v>65.7</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5966375</v>
      </c>
      <c r="DH120" s="829"/>
      <c r="DI120" s="829"/>
      <c r="DJ120" s="829"/>
      <c r="DK120" s="829"/>
      <c r="DL120" s="829">
        <v>5452148</v>
      </c>
      <c r="DM120" s="829"/>
      <c r="DN120" s="829"/>
      <c r="DO120" s="829"/>
      <c r="DP120" s="829"/>
      <c r="DQ120" s="829">
        <v>4972381</v>
      </c>
      <c r="DR120" s="829"/>
      <c r="DS120" s="829"/>
      <c r="DT120" s="829"/>
      <c r="DU120" s="829"/>
      <c r="DV120" s="830">
        <v>44.2</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4083080</v>
      </c>
      <c r="BR121" s="804"/>
      <c r="BS121" s="804"/>
      <c r="BT121" s="804"/>
      <c r="BU121" s="804"/>
      <c r="BV121" s="804">
        <v>3612220</v>
      </c>
      <c r="BW121" s="804"/>
      <c r="BX121" s="804"/>
      <c r="BY121" s="804"/>
      <c r="BZ121" s="804"/>
      <c r="CA121" s="804">
        <v>3211428</v>
      </c>
      <c r="CB121" s="804"/>
      <c r="CC121" s="804"/>
      <c r="CD121" s="804"/>
      <c r="CE121" s="804"/>
      <c r="CF121" s="862">
        <v>28.6</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18569764</v>
      </c>
      <c r="BR122" s="832"/>
      <c r="BS122" s="832"/>
      <c r="BT122" s="832"/>
      <c r="BU122" s="832"/>
      <c r="BV122" s="832">
        <v>17838216</v>
      </c>
      <c r="BW122" s="832"/>
      <c r="BX122" s="832"/>
      <c r="BY122" s="832"/>
      <c r="BZ122" s="832"/>
      <c r="CA122" s="832">
        <v>16839315</v>
      </c>
      <c r="CB122" s="832"/>
      <c r="CC122" s="832"/>
      <c r="CD122" s="832"/>
      <c r="CE122" s="832"/>
      <c r="CF122" s="833">
        <v>149.80000000000001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448</v>
      </c>
      <c r="BP123" s="865"/>
      <c r="BQ123" s="819">
        <v>29945789</v>
      </c>
      <c r="BR123" s="820"/>
      <c r="BS123" s="820"/>
      <c r="BT123" s="820"/>
      <c r="BU123" s="820"/>
      <c r="BV123" s="820">
        <v>28815446</v>
      </c>
      <c r="BW123" s="820"/>
      <c r="BX123" s="820"/>
      <c r="BY123" s="820"/>
      <c r="BZ123" s="820"/>
      <c r="CA123" s="820">
        <v>27438231</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409587</v>
      </c>
      <c r="AB128" s="788"/>
      <c r="AC128" s="788"/>
      <c r="AD128" s="788"/>
      <c r="AE128" s="789"/>
      <c r="AF128" s="790">
        <v>407260</v>
      </c>
      <c r="AG128" s="788"/>
      <c r="AH128" s="788"/>
      <c r="AI128" s="788"/>
      <c r="AJ128" s="789"/>
      <c r="AK128" s="790">
        <v>400593</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12.96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12845968</v>
      </c>
      <c r="AB129" s="767"/>
      <c r="AC129" s="767"/>
      <c r="AD129" s="767"/>
      <c r="AE129" s="768"/>
      <c r="AF129" s="769">
        <v>12586289</v>
      </c>
      <c r="AG129" s="767"/>
      <c r="AH129" s="767"/>
      <c r="AI129" s="767"/>
      <c r="AJ129" s="768"/>
      <c r="AK129" s="769">
        <v>12875867</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17.96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1618001</v>
      </c>
      <c r="AB130" s="767"/>
      <c r="AC130" s="767"/>
      <c r="AD130" s="767"/>
      <c r="AE130" s="768"/>
      <c r="AF130" s="769">
        <v>1604261</v>
      </c>
      <c r="AG130" s="767"/>
      <c r="AH130" s="767"/>
      <c r="AI130" s="767"/>
      <c r="AJ130" s="768"/>
      <c r="AK130" s="769">
        <v>1632113</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3.5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11227967</v>
      </c>
      <c r="AB131" s="751"/>
      <c r="AC131" s="751"/>
      <c r="AD131" s="751"/>
      <c r="AE131" s="752"/>
      <c r="AF131" s="753">
        <v>10982028</v>
      </c>
      <c r="AG131" s="751"/>
      <c r="AH131" s="751"/>
      <c r="AI131" s="751"/>
      <c r="AJ131" s="752"/>
      <c r="AK131" s="753">
        <v>11243754</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4.3963524300000003</v>
      </c>
      <c r="AB132" s="732"/>
      <c r="AC132" s="732"/>
      <c r="AD132" s="732"/>
      <c r="AE132" s="733"/>
      <c r="AF132" s="734">
        <v>3.4950011050000001</v>
      </c>
      <c r="AG132" s="732"/>
      <c r="AH132" s="732"/>
      <c r="AI132" s="732"/>
      <c r="AJ132" s="733"/>
      <c r="AK132" s="734">
        <v>2.8199478569999998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5.5</v>
      </c>
      <c r="AB133" s="711"/>
      <c r="AC133" s="711"/>
      <c r="AD133" s="711"/>
      <c r="AE133" s="712"/>
      <c r="AF133" s="710">
        <v>4.5999999999999996</v>
      </c>
      <c r="AG133" s="711"/>
      <c r="AH133" s="711"/>
      <c r="AI133" s="711"/>
      <c r="AJ133" s="712"/>
      <c r="AK133" s="710">
        <v>3.5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eh6Mk53nAbMIde//BaEIDwJFe+sEadpZBIqjvHtk3zywnwBWMWG1HD9niHO4kZQWXfJQ9Y+mlGHxolr00R2DA==" saltValue="I/4DvuCIRwXiUCB3E6iV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LT8REMm09ydDFEB+2F1EImI1LUGGGeiRZIL38RuFzkihxL3lK3vwTvKd5jYk7mAXsTuFkSTFGkZEzkfeHDP7A==" saltValue="jjn6OFI+H0HJSCJAesWa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C4jq1aGP7naf7ziX5qUlpBqwyi//W9OF/Lzc2U3F1o/OEg9UAlTJWp4ZTzqY7rZWnrAgX8n3uktt7FY0vLnug==" saltValue="hGjYlq3aBCYDZj36e0CW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6" t="s">
        <v>477</v>
      </c>
      <c r="AP7" s="265"/>
      <c r="AQ7" s="266" t="s">
        <v>478</v>
      </c>
      <c r="AR7" s="267"/>
    </row>
    <row r="8" spans="1:46" ht="13" x14ac:dyDescent="0.2">
      <c r="A8" s="259"/>
      <c r="AK8" s="268"/>
      <c r="AL8" s="269"/>
      <c r="AM8" s="269"/>
      <c r="AN8" s="270"/>
      <c r="AO8" s="1107"/>
      <c r="AP8" s="271" t="s">
        <v>479</v>
      </c>
      <c r="AQ8" s="272" t="s">
        <v>480</v>
      </c>
      <c r="AR8" s="273" t="s">
        <v>481</v>
      </c>
    </row>
    <row r="9" spans="1:46" ht="13" x14ac:dyDescent="0.2">
      <c r="A9" s="259"/>
      <c r="AK9" s="1118" t="s">
        <v>482</v>
      </c>
      <c r="AL9" s="1119"/>
      <c r="AM9" s="1119"/>
      <c r="AN9" s="1120"/>
      <c r="AO9" s="274">
        <v>3423143</v>
      </c>
      <c r="AP9" s="274">
        <v>62978</v>
      </c>
      <c r="AQ9" s="275">
        <v>66486</v>
      </c>
      <c r="AR9" s="276">
        <v>-5.3</v>
      </c>
    </row>
    <row r="10" spans="1:46" ht="13.5" customHeight="1" x14ac:dyDescent="0.2">
      <c r="A10" s="259"/>
      <c r="AK10" s="1118" t="s">
        <v>483</v>
      </c>
      <c r="AL10" s="1119"/>
      <c r="AM10" s="1119"/>
      <c r="AN10" s="1120"/>
      <c r="AO10" s="277">
        <v>687294</v>
      </c>
      <c r="AP10" s="277">
        <v>12645</v>
      </c>
      <c r="AQ10" s="278">
        <v>6147</v>
      </c>
      <c r="AR10" s="279">
        <v>105.7</v>
      </c>
    </row>
    <row r="11" spans="1:46" ht="13.5" customHeight="1" x14ac:dyDescent="0.2">
      <c r="A11" s="259"/>
      <c r="AK11" s="1118" t="s">
        <v>484</v>
      </c>
      <c r="AL11" s="1119"/>
      <c r="AM11" s="1119"/>
      <c r="AN11" s="1120"/>
      <c r="AO11" s="277">
        <v>9949</v>
      </c>
      <c r="AP11" s="277">
        <v>183</v>
      </c>
      <c r="AQ11" s="278">
        <v>1219</v>
      </c>
      <c r="AR11" s="279">
        <v>-85</v>
      </c>
    </row>
    <row r="12" spans="1:46" ht="13.5" customHeight="1" x14ac:dyDescent="0.2">
      <c r="A12" s="259"/>
      <c r="AK12" s="1118" t="s">
        <v>485</v>
      </c>
      <c r="AL12" s="1119"/>
      <c r="AM12" s="1119"/>
      <c r="AN12" s="1120"/>
      <c r="AO12" s="277" t="s">
        <v>486</v>
      </c>
      <c r="AP12" s="277" t="s">
        <v>486</v>
      </c>
      <c r="AQ12" s="278">
        <v>9</v>
      </c>
      <c r="AR12" s="279" t="s">
        <v>486</v>
      </c>
    </row>
    <row r="13" spans="1:46" ht="13.5" customHeight="1" x14ac:dyDescent="0.2">
      <c r="A13" s="259"/>
      <c r="AK13" s="1118" t="s">
        <v>487</v>
      </c>
      <c r="AL13" s="1119"/>
      <c r="AM13" s="1119"/>
      <c r="AN13" s="1120"/>
      <c r="AO13" s="277">
        <v>126973</v>
      </c>
      <c r="AP13" s="277">
        <v>2336</v>
      </c>
      <c r="AQ13" s="278">
        <v>2955</v>
      </c>
      <c r="AR13" s="279">
        <v>-20.9</v>
      </c>
    </row>
    <row r="14" spans="1:46" ht="13.5" customHeight="1" x14ac:dyDescent="0.2">
      <c r="A14" s="259"/>
      <c r="AK14" s="1118" t="s">
        <v>488</v>
      </c>
      <c r="AL14" s="1119"/>
      <c r="AM14" s="1119"/>
      <c r="AN14" s="1120"/>
      <c r="AO14" s="277">
        <v>31180</v>
      </c>
      <c r="AP14" s="277">
        <v>574</v>
      </c>
      <c r="AQ14" s="278">
        <v>1434</v>
      </c>
      <c r="AR14" s="279">
        <v>-60</v>
      </c>
    </row>
    <row r="15" spans="1:46" ht="13.5" customHeight="1" x14ac:dyDescent="0.2">
      <c r="A15" s="259"/>
      <c r="AK15" s="1121" t="s">
        <v>489</v>
      </c>
      <c r="AL15" s="1122"/>
      <c r="AM15" s="1122"/>
      <c r="AN15" s="1123"/>
      <c r="AO15" s="277">
        <v>-69008</v>
      </c>
      <c r="AP15" s="277">
        <v>-1270</v>
      </c>
      <c r="AQ15" s="278">
        <v>-3102</v>
      </c>
      <c r="AR15" s="279">
        <v>-59.1</v>
      </c>
    </row>
    <row r="16" spans="1:46" ht="13" x14ac:dyDescent="0.2">
      <c r="A16" s="259"/>
      <c r="AK16" s="1121" t="s">
        <v>177</v>
      </c>
      <c r="AL16" s="1122"/>
      <c r="AM16" s="1122"/>
      <c r="AN16" s="1123"/>
      <c r="AO16" s="277">
        <v>4209531</v>
      </c>
      <c r="AP16" s="277">
        <v>77445</v>
      </c>
      <c r="AQ16" s="278">
        <v>75147</v>
      </c>
      <c r="AR16" s="279">
        <v>3.1</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4" t="s">
        <v>494</v>
      </c>
      <c r="AL21" s="1125"/>
      <c r="AM21" s="1125"/>
      <c r="AN21" s="1126"/>
      <c r="AO21" s="289">
        <v>5.85</v>
      </c>
      <c r="AP21" s="290">
        <v>6.62</v>
      </c>
      <c r="AQ21" s="291">
        <v>-0.77</v>
      </c>
      <c r="AS21" s="292"/>
      <c r="AT21" s="288"/>
    </row>
    <row r="22" spans="1:46" s="260" customFormat="1" ht="13" x14ac:dyDescent="0.2">
      <c r="A22" s="288"/>
      <c r="AK22" s="1124" t="s">
        <v>495</v>
      </c>
      <c r="AL22" s="1125"/>
      <c r="AM22" s="1125"/>
      <c r="AN22" s="1126"/>
      <c r="AO22" s="293">
        <v>96.7</v>
      </c>
      <c r="AP22" s="294">
        <v>98.3</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496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6" t="s">
        <v>477</v>
      </c>
      <c r="AP30" s="265"/>
      <c r="AQ30" s="266" t="s">
        <v>478</v>
      </c>
      <c r="AR30" s="267"/>
    </row>
    <row r="31" spans="1:46" ht="13" x14ac:dyDescent="0.2">
      <c r="A31" s="259"/>
      <c r="AK31" s="268"/>
      <c r="AL31" s="269"/>
      <c r="AM31" s="269"/>
      <c r="AN31" s="270"/>
      <c r="AO31" s="1107"/>
      <c r="AP31" s="271" t="s">
        <v>479</v>
      </c>
      <c r="AQ31" s="272" t="s">
        <v>480</v>
      </c>
      <c r="AR31" s="273" t="s">
        <v>481</v>
      </c>
    </row>
    <row r="32" spans="1:46" ht="27" customHeight="1" x14ac:dyDescent="0.2">
      <c r="A32" s="259"/>
      <c r="AK32" s="1108" t="s">
        <v>499</v>
      </c>
      <c r="AL32" s="1109"/>
      <c r="AM32" s="1109"/>
      <c r="AN32" s="1110"/>
      <c r="AO32" s="303">
        <v>1439225</v>
      </c>
      <c r="AP32" s="303">
        <v>26478</v>
      </c>
      <c r="AQ32" s="304">
        <v>34847</v>
      </c>
      <c r="AR32" s="305">
        <v>-24</v>
      </c>
    </row>
    <row r="33" spans="1:46" ht="13.5" customHeight="1" x14ac:dyDescent="0.2">
      <c r="A33" s="259"/>
      <c r="AK33" s="1108" t="s">
        <v>500</v>
      </c>
      <c r="AL33" s="1109"/>
      <c r="AM33" s="1109"/>
      <c r="AN33" s="1110"/>
      <c r="AO33" s="303" t="s">
        <v>486</v>
      </c>
      <c r="AP33" s="303" t="s">
        <v>486</v>
      </c>
      <c r="AQ33" s="304" t="s">
        <v>486</v>
      </c>
      <c r="AR33" s="305" t="s">
        <v>486</v>
      </c>
    </row>
    <row r="34" spans="1:46" ht="27" customHeight="1" x14ac:dyDescent="0.2">
      <c r="A34" s="259"/>
      <c r="AK34" s="1108" t="s">
        <v>501</v>
      </c>
      <c r="AL34" s="1109"/>
      <c r="AM34" s="1109"/>
      <c r="AN34" s="1110"/>
      <c r="AO34" s="303" t="s">
        <v>486</v>
      </c>
      <c r="AP34" s="303" t="s">
        <v>486</v>
      </c>
      <c r="AQ34" s="304">
        <v>5</v>
      </c>
      <c r="AR34" s="305" t="s">
        <v>486</v>
      </c>
    </row>
    <row r="35" spans="1:46" ht="27" customHeight="1" x14ac:dyDescent="0.2">
      <c r="A35" s="259"/>
      <c r="AK35" s="1108" t="s">
        <v>502</v>
      </c>
      <c r="AL35" s="1109"/>
      <c r="AM35" s="1109"/>
      <c r="AN35" s="1110"/>
      <c r="AO35" s="303">
        <v>576650</v>
      </c>
      <c r="AP35" s="303">
        <v>10609</v>
      </c>
      <c r="AQ35" s="304">
        <v>8260</v>
      </c>
      <c r="AR35" s="305">
        <v>28.4</v>
      </c>
    </row>
    <row r="36" spans="1:46" ht="27" customHeight="1" x14ac:dyDescent="0.2">
      <c r="A36" s="259"/>
      <c r="AK36" s="1108" t="s">
        <v>503</v>
      </c>
      <c r="AL36" s="1109"/>
      <c r="AM36" s="1109"/>
      <c r="AN36" s="1110"/>
      <c r="AO36" s="303">
        <v>333899</v>
      </c>
      <c r="AP36" s="303">
        <v>6143</v>
      </c>
      <c r="AQ36" s="304">
        <v>1689</v>
      </c>
      <c r="AR36" s="305">
        <v>263.7</v>
      </c>
    </row>
    <row r="37" spans="1:46" ht="13.5" customHeight="1" x14ac:dyDescent="0.2">
      <c r="A37" s="259"/>
      <c r="AK37" s="1108" t="s">
        <v>504</v>
      </c>
      <c r="AL37" s="1109"/>
      <c r="AM37" s="1109"/>
      <c r="AN37" s="1110"/>
      <c r="AO37" s="303" t="s">
        <v>486</v>
      </c>
      <c r="AP37" s="303" t="s">
        <v>486</v>
      </c>
      <c r="AQ37" s="304">
        <v>748</v>
      </c>
      <c r="AR37" s="305" t="s">
        <v>486</v>
      </c>
    </row>
    <row r="38" spans="1:46" ht="27" customHeight="1" x14ac:dyDescent="0.2">
      <c r="A38" s="259"/>
      <c r="AK38" s="1111" t="s">
        <v>505</v>
      </c>
      <c r="AL38" s="1112"/>
      <c r="AM38" s="1112"/>
      <c r="AN38" s="1113"/>
      <c r="AO38" s="306" t="s">
        <v>486</v>
      </c>
      <c r="AP38" s="306" t="s">
        <v>486</v>
      </c>
      <c r="AQ38" s="307">
        <v>1</v>
      </c>
      <c r="AR38" s="295" t="s">
        <v>486</v>
      </c>
      <c r="AS38" s="302"/>
    </row>
    <row r="39" spans="1:46" ht="13" x14ac:dyDescent="0.2">
      <c r="A39" s="259"/>
      <c r="AK39" s="1111" t="s">
        <v>506</v>
      </c>
      <c r="AL39" s="1112"/>
      <c r="AM39" s="1112"/>
      <c r="AN39" s="1113"/>
      <c r="AO39" s="303">
        <v>-400593</v>
      </c>
      <c r="AP39" s="303">
        <v>-7370</v>
      </c>
      <c r="AQ39" s="304">
        <v>-5762</v>
      </c>
      <c r="AR39" s="305">
        <v>27.9</v>
      </c>
      <c r="AS39" s="302"/>
    </row>
    <row r="40" spans="1:46" ht="27" customHeight="1" x14ac:dyDescent="0.2">
      <c r="A40" s="259"/>
      <c r="AK40" s="1108" t="s">
        <v>507</v>
      </c>
      <c r="AL40" s="1109"/>
      <c r="AM40" s="1109"/>
      <c r="AN40" s="1110"/>
      <c r="AO40" s="303">
        <v>-1632113</v>
      </c>
      <c r="AP40" s="303">
        <v>-30027</v>
      </c>
      <c r="AQ40" s="304">
        <v>-27609</v>
      </c>
      <c r="AR40" s="305">
        <v>8.8000000000000007</v>
      </c>
      <c r="AS40" s="302"/>
    </row>
    <row r="41" spans="1:46" ht="13" x14ac:dyDescent="0.2">
      <c r="A41" s="259"/>
      <c r="AK41" s="1114" t="s">
        <v>287</v>
      </c>
      <c r="AL41" s="1115"/>
      <c r="AM41" s="1115"/>
      <c r="AN41" s="1116"/>
      <c r="AO41" s="303">
        <v>317068</v>
      </c>
      <c r="AP41" s="303">
        <v>5833</v>
      </c>
      <c r="AQ41" s="304">
        <v>12179</v>
      </c>
      <c r="AR41" s="305">
        <v>-52.1</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1" t="s">
        <v>477</v>
      </c>
      <c r="AN49" s="1103" t="s">
        <v>510</v>
      </c>
      <c r="AO49" s="1104"/>
      <c r="AP49" s="1104"/>
      <c r="AQ49" s="1104"/>
      <c r="AR49" s="1105"/>
    </row>
    <row r="50" spans="1:44" ht="13" x14ac:dyDescent="0.2">
      <c r="A50" s="259"/>
      <c r="AK50" s="317"/>
      <c r="AL50" s="318"/>
      <c r="AM50" s="1102"/>
      <c r="AN50" s="319" t="s">
        <v>511</v>
      </c>
      <c r="AO50" s="320" t="s">
        <v>512</v>
      </c>
      <c r="AP50" s="321" t="s">
        <v>513</v>
      </c>
      <c r="AQ50" s="322" t="s">
        <v>514</v>
      </c>
      <c r="AR50" s="323" t="s">
        <v>515</v>
      </c>
    </row>
    <row r="51" spans="1:44" ht="13" x14ac:dyDescent="0.2">
      <c r="A51" s="259"/>
      <c r="AK51" s="315" t="s">
        <v>516</v>
      </c>
      <c r="AL51" s="316"/>
      <c r="AM51" s="324">
        <v>829454</v>
      </c>
      <c r="AN51" s="325">
        <v>14885</v>
      </c>
      <c r="AO51" s="326">
        <v>-40</v>
      </c>
      <c r="AP51" s="327">
        <v>45588</v>
      </c>
      <c r="AQ51" s="328">
        <v>8.6999999999999993</v>
      </c>
      <c r="AR51" s="329">
        <v>-48.7</v>
      </c>
    </row>
    <row r="52" spans="1:44" ht="13" x14ac:dyDescent="0.2">
      <c r="A52" s="259"/>
      <c r="AK52" s="330"/>
      <c r="AL52" s="331" t="s">
        <v>517</v>
      </c>
      <c r="AM52" s="332">
        <v>535664</v>
      </c>
      <c r="AN52" s="333">
        <v>9612</v>
      </c>
      <c r="AO52" s="334">
        <v>-52.1</v>
      </c>
      <c r="AP52" s="335">
        <v>24150</v>
      </c>
      <c r="AQ52" s="336">
        <v>3.4</v>
      </c>
      <c r="AR52" s="337">
        <v>-55.5</v>
      </c>
    </row>
    <row r="53" spans="1:44" ht="13" x14ac:dyDescent="0.2">
      <c r="A53" s="259"/>
      <c r="AK53" s="315" t="s">
        <v>518</v>
      </c>
      <c r="AL53" s="316"/>
      <c r="AM53" s="324">
        <v>987219</v>
      </c>
      <c r="AN53" s="325">
        <v>17814</v>
      </c>
      <c r="AO53" s="326">
        <v>19.7</v>
      </c>
      <c r="AP53" s="327">
        <v>45483</v>
      </c>
      <c r="AQ53" s="328">
        <v>-0.2</v>
      </c>
      <c r="AR53" s="329">
        <v>19.899999999999999</v>
      </c>
    </row>
    <row r="54" spans="1:44" ht="13" x14ac:dyDescent="0.2">
      <c r="A54" s="259"/>
      <c r="AK54" s="330"/>
      <c r="AL54" s="331" t="s">
        <v>517</v>
      </c>
      <c r="AM54" s="332">
        <v>294020</v>
      </c>
      <c r="AN54" s="333">
        <v>5306</v>
      </c>
      <c r="AO54" s="334">
        <v>-44.8</v>
      </c>
      <c r="AP54" s="335">
        <v>24241</v>
      </c>
      <c r="AQ54" s="336">
        <v>0.4</v>
      </c>
      <c r="AR54" s="337">
        <v>-45.2</v>
      </c>
    </row>
    <row r="55" spans="1:44" ht="13" x14ac:dyDescent="0.2">
      <c r="A55" s="259"/>
      <c r="AK55" s="315" t="s">
        <v>519</v>
      </c>
      <c r="AL55" s="316"/>
      <c r="AM55" s="324">
        <v>1026462</v>
      </c>
      <c r="AN55" s="325">
        <v>18658</v>
      </c>
      <c r="AO55" s="326">
        <v>4.7</v>
      </c>
      <c r="AP55" s="327">
        <v>45945</v>
      </c>
      <c r="AQ55" s="328">
        <v>1</v>
      </c>
      <c r="AR55" s="329">
        <v>3.7</v>
      </c>
    </row>
    <row r="56" spans="1:44" ht="13" x14ac:dyDescent="0.2">
      <c r="A56" s="259"/>
      <c r="AK56" s="330"/>
      <c r="AL56" s="331" t="s">
        <v>517</v>
      </c>
      <c r="AM56" s="332">
        <v>681159</v>
      </c>
      <c r="AN56" s="333">
        <v>12381</v>
      </c>
      <c r="AO56" s="334">
        <v>133.30000000000001</v>
      </c>
      <c r="AP56" s="335">
        <v>25180</v>
      </c>
      <c r="AQ56" s="336">
        <v>3.9</v>
      </c>
      <c r="AR56" s="337">
        <v>129.4</v>
      </c>
    </row>
    <row r="57" spans="1:44" ht="13" x14ac:dyDescent="0.2">
      <c r="A57" s="259"/>
      <c r="AK57" s="315" t="s">
        <v>520</v>
      </c>
      <c r="AL57" s="316"/>
      <c r="AM57" s="324">
        <v>830849</v>
      </c>
      <c r="AN57" s="325">
        <v>15171</v>
      </c>
      <c r="AO57" s="326">
        <v>-18.7</v>
      </c>
      <c r="AP57" s="327">
        <v>44475</v>
      </c>
      <c r="AQ57" s="328">
        <v>-3.2</v>
      </c>
      <c r="AR57" s="329">
        <v>-15.5</v>
      </c>
    </row>
    <row r="58" spans="1:44" ht="13" x14ac:dyDescent="0.2">
      <c r="A58" s="259"/>
      <c r="AK58" s="330"/>
      <c r="AL58" s="331" t="s">
        <v>517</v>
      </c>
      <c r="AM58" s="332">
        <v>447936</v>
      </c>
      <c r="AN58" s="333">
        <v>8179</v>
      </c>
      <c r="AO58" s="334">
        <v>-33.9</v>
      </c>
      <c r="AP58" s="335">
        <v>24780</v>
      </c>
      <c r="AQ58" s="336">
        <v>-1.6</v>
      </c>
      <c r="AR58" s="337">
        <v>-32.299999999999997</v>
      </c>
    </row>
    <row r="59" spans="1:44" ht="13" x14ac:dyDescent="0.2">
      <c r="A59" s="259"/>
      <c r="AK59" s="315" t="s">
        <v>521</v>
      </c>
      <c r="AL59" s="316"/>
      <c r="AM59" s="324">
        <v>1313769</v>
      </c>
      <c r="AN59" s="325">
        <v>24170</v>
      </c>
      <c r="AO59" s="326">
        <v>59.3</v>
      </c>
      <c r="AP59" s="327">
        <v>45982</v>
      </c>
      <c r="AQ59" s="328">
        <v>3.4</v>
      </c>
      <c r="AR59" s="329">
        <v>55.9</v>
      </c>
    </row>
    <row r="60" spans="1:44" ht="13" x14ac:dyDescent="0.2">
      <c r="A60" s="259"/>
      <c r="AK60" s="330"/>
      <c r="AL60" s="331" t="s">
        <v>517</v>
      </c>
      <c r="AM60" s="332">
        <v>685421</v>
      </c>
      <c r="AN60" s="333">
        <v>12610</v>
      </c>
      <c r="AO60" s="334">
        <v>54.2</v>
      </c>
      <c r="AP60" s="335">
        <v>25583</v>
      </c>
      <c r="AQ60" s="336">
        <v>3.2</v>
      </c>
      <c r="AR60" s="337">
        <v>51</v>
      </c>
    </row>
    <row r="61" spans="1:44" ht="13" x14ac:dyDescent="0.2">
      <c r="A61" s="259"/>
      <c r="AK61" s="315" t="s">
        <v>522</v>
      </c>
      <c r="AL61" s="338"/>
      <c r="AM61" s="324">
        <v>997551</v>
      </c>
      <c r="AN61" s="325">
        <v>18140</v>
      </c>
      <c r="AO61" s="326">
        <v>5</v>
      </c>
      <c r="AP61" s="327">
        <v>45495</v>
      </c>
      <c r="AQ61" s="339">
        <v>1.9</v>
      </c>
      <c r="AR61" s="329">
        <v>3.1</v>
      </c>
    </row>
    <row r="62" spans="1:44" ht="13" x14ac:dyDescent="0.2">
      <c r="A62" s="259"/>
      <c r="AK62" s="330"/>
      <c r="AL62" s="331" t="s">
        <v>517</v>
      </c>
      <c r="AM62" s="332">
        <v>528840</v>
      </c>
      <c r="AN62" s="333">
        <v>9618</v>
      </c>
      <c r="AO62" s="334">
        <v>11.3</v>
      </c>
      <c r="AP62" s="335">
        <v>24787</v>
      </c>
      <c r="AQ62" s="336">
        <v>1.9</v>
      </c>
      <c r="AR62" s="337">
        <v>9.4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EfHLAvYbb7naa9V8TufX6bWV8zMjoRdRYGK0041Y1az+xwzKRP0PWEn1rV5T1pxvmBbJj82LQIDEnO2u+Kc4g==" saltValue="7ajTP8sgAirTNVRvGkvv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7XzZHWNOD6kxitKoQp+CiMnOlffCdhrHuhI60Wx/xCfy8g+ppy93MeSN+3PXekqQKi1Cdsw9OTA0IJh9Zu3j8w==" saltValue="sqeXqpFca8avLc0OGxME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TQBg+vZLfzJCaE2payaB/I2SjpOcRFQmoxwOBbvtfem6KVL8X6uIIwLpZmHdKxmzDAl0JTg7ljkJYZdSj004XQ==" saltValue="eQ7AFVBUqdD70+eUOul/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7" t="s">
        <v>3</v>
      </c>
      <c r="D47" s="1127"/>
      <c r="E47" s="1128"/>
      <c r="F47" s="11">
        <v>15.39</v>
      </c>
      <c r="G47" s="12">
        <v>16.63</v>
      </c>
      <c r="H47" s="12">
        <v>18.11</v>
      </c>
      <c r="I47" s="12">
        <v>19.66</v>
      </c>
      <c r="J47" s="13">
        <v>22.3</v>
      </c>
    </row>
    <row r="48" spans="2:10" ht="57.75" customHeight="1" x14ac:dyDescent="0.2">
      <c r="B48" s="14"/>
      <c r="C48" s="1129" t="s">
        <v>4</v>
      </c>
      <c r="D48" s="1129"/>
      <c r="E48" s="1130"/>
      <c r="F48" s="15">
        <v>3.6</v>
      </c>
      <c r="G48" s="16">
        <v>1.43</v>
      </c>
      <c r="H48" s="16">
        <v>2.27</v>
      </c>
      <c r="I48" s="16">
        <v>5.01</v>
      </c>
      <c r="J48" s="17">
        <v>3.01</v>
      </c>
    </row>
    <row r="49" spans="2:10" ht="57.75" customHeight="1" thickBot="1" x14ac:dyDescent="0.25">
      <c r="B49" s="18"/>
      <c r="C49" s="1131" t="s">
        <v>5</v>
      </c>
      <c r="D49" s="1131"/>
      <c r="E49" s="1132"/>
      <c r="F49" s="19">
        <v>1.88</v>
      </c>
      <c r="G49" s="20">
        <v>0.31</v>
      </c>
      <c r="H49" s="20">
        <v>3.33</v>
      </c>
      <c r="I49" s="20">
        <v>3.87</v>
      </c>
      <c r="J49" s="21">
        <v>1.2</v>
      </c>
    </row>
    <row r="50" spans="2:10" ht="13" x14ac:dyDescent="0.2"/>
  </sheetData>
  <sheetProtection algorithmName="SHA-512" hashValue="/GkSp3lfZCYUVxSvR9L1c9KOFBBiAclPpBL8OjIMmHd5VWCOD30VWEQIZEaL53OxvwG7B/VDyKvhtyiYpbmljA==" saltValue="3AZz1bGtI54obMv+bC7M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529</v>
      </c>
      <c r="D34" s="1151"/>
      <c r="E34" s="1152"/>
      <c r="F34" s="32">
        <v>3.59</v>
      </c>
      <c r="G34" s="33">
        <v>1.43</v>
      </c>
      <c r="H34" s="33">
        <v>2.27</v>
      </c>
      <c r="I34" s="33">
        <v>5.01</v>
      </c>
      <c r="J34" s="34">
        <v>3.01</v>
      </c>
      <c r="K34" s="22"/>
      <c r="L34" s="22"/>
      <c r="M34" s="22"/>
      <c r="N34" s="22"/>
      <c r="O34" s="22"/>
      <c r="P34" s="22"/>
    </row>
    <row r="35" spans="1:16" ht="39" customHeight="1" x14ac:dyDescent="0.2">
      <c r="A35" s="22"/>
      <c r="B35" s="35"/>
      <c r="C35" s="1147" t="s">
        <v>530</v>
      </c>
      <c r="D35" s="1147"/>
      <c r="E35" s="1148"/>
      <c r="F35" s="36">
        <v>1.89</v>
      </c>
      <c r="G35" s="37">
        <v>2.58</v>
      </c>
      <c r="H35" s="37">
        <v>2.48</v>
      </c>
      <c r="I35" s="37">
        <v>2.23</v>
      </c>
      <c r="J35" s="38">
        <v>1.58</v>
      </c>
      <c r="K35" s="22"/>
      <c r="L35" s="22"/>
      <c r="M35" s="22"/>
      <c r="N35" s="22"/>
      <c r="O35" s="22"/>
      <c r="P35" s="22"/>
    </row>
    <row r="36" spans="1:16" ht="39" customHeight="1" x14ac:dyDescent="0.2">
      <c r="A36" s="22"/>
      <c r="B36" s="35"/>
      <c r="C36" s="1147" t="s">
        <v>531</v>
      </c>
      <c r="D36" s="1147"/>
      <c r="E36" s="1148"/>
      <c r="F36" s="36">
        <v>0.74</v>
      </c>
      <c r="G36" s="37">
        <v>0.8</v>
      </c>
      <c r="H36" s="37">
        <v>0.62</v>
      </c>
      <c r="I36" s="37">
        <v>0.66</v>
      </c>
      <c r="J36" s="38">
        <v>0.13</v>
      </c>
      <c r="K36" s="22"/>
      <c r="L36" s="22"/>
      <c r="M36" s="22"/>
      <c r="N36" s="22"/>
      <c r="O36" s="22"/>
      <c r="P36" s="22"/>
    </row>
    <row r="37" spans="1:16" ht="39" customHeight="1" x14ac:dyDescent="0.2">
      <c r="A37" s="22"/>
      <c r="B37" s="35"/>
      <c r="C37" s="1147" t="s">
        <v>532</v>
      </c>
      <c r="D37" s="1147"/>
      <c r="E37" s="1148"/>
      <c r="F37" s="36">
        <v>0.03</v>
      </c>
      <c r="G37" s="37">
        <v>0.04</v>
      </c>
      <c r="H37" s="37">
        <v>0.04</v>
      </c>
      <c r="I37" s="37">
        <v>0.04</v>
      </c>
      <c r="J37" s="38">
        <v>0.04</v>
      </c>
      <c r="K37" s="22"/>
      <c r="L37" s="22"/>
      <c r="M37" s="22"/>
      <c r="N37" s="22"/>
      <c r="O37" s="22"/>
      <c r="P37" s="22"/>
    </row>
    <row r="38" spans="1:16" ht="39" customHeight="1" x14ac:dyDescent="0.2">
      <c r="A38" s="22"/>
      <c r="B38" s="35"/>
      <c r="C38" s="1147" t="s">
        <v>533</v>
      </c>
      <c r="D38" s="1147"/>
      <c r="E38" s="1148"/>
      <c r="F38" s="36">
        <v>0</v>
      </c>
      <c r="G38" s="37">
        <v>0</v>
      </c>
      <c r="H38" s="37">
        <v>0</v>
      </c>
      <c r="I38" s="37">
        <v>0</v>
      </c>
      <c r="J38" s="38">
        <v>0</v>
      </c>
      <c r="K38" s="22"/>
      <c r="L38" s="22"/>
      <c r="M38" s="22"/>
      <c r="N38" s="22"/>
      <c r="O38" s="22"/>
      <c r="P38" s="22"/>
    </row>
    <row r="39" spans="1:16" ht="39" customHeight="1" x14ac:dyDescent="0.2">
      <c r="A39" s="22"/>
      <c r="B39" s="35"/>
      <c r="C39" s="1147" t="s">
        <v>534</v>
      </c>
      <c r="D39" s="1147"/>
      <c r="E39" s="1148"/>
      <c r="F39" s="36" t="s">
        <v>486</v>
      </c>
      <c r="G39" s="37" t="s">
        <v>486</v>
      </c>
      <c r="H39" s="37" t="s">
        <v>486</v>
      </c>
      <c r="I39" s="37">
        <v>0</v>
      </c>
      <c r="J39" s="38">
        <v>0</v>
      </c>
      <c r="K39" s="22"/>
      <c r="L39" s="22"/>
      <c r="M39" s="22"/>
      <c r="N39" s="22"/>
      <c r="O39" s="22"/>
      <c r="P39" s="22"/>
    </row>
    <row r="40" spans="1:16" ht="39" customHeight="1" x14ac:dyDescent="0.2">
      <c r="A40" s="22"/>
      <c r="B40" s="35"/>
      <c r="C40" s="1147"/>
      <c r="D40" s="1147"/>
      <c r="E40" s="1148"/>
      <c r="F40" s="36"/>
      <c r="G40" s="37"/>
      <c r="H40" s="37"/>
      <c r="I40" s="37"/>
      <c r="J40" s="38"/>
      <c r="K40" s="22"/>
      <c r="L40" s="22"/>
      <c r="M40" s="22"/>
      <c r="N40" s="22"/>
      <c r="O40" s="22"/>
      <c r="P40" s="22"/>
    </row>
    <row r="41" spans="1:16" ht="39" customHeight="1" x14ac:dyDescent="0.2">
      <c r="A41" s="22"/>
      <c r="B41" s="35"/>
      <c r="C41" s="1147"/>
      <c r="D41" s="1147"/>
      <c r="E41" s="1148"/>
      <c r="F41" s="36"/>
      <c r="G41" s="37"/>
      <c r="H41" s="37"/>
      <c r="I41" s="37"/>
      <c r="J41" s="38"/>
      <c r="K41" s="22"/>
      <c r="L41" s="22"/>
      <c r="M41" s="22"/>
      <c r="N41" s="22"/>
      <c r="O41" s="22"/>
      <c r="P41" s="22"/>
    </row>
    <row r="42" spans="1:16" ht="39" customHeight="1" x14ac:dyDescent="0.2">
      <c r="A42" s="22"/>
      <c r="B42" s="39"/>
      <c r="C42" s="1147" t="s">
        <v>535</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536</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xVZDdnjRe1u7y/iJYoD4Jdcg6O1+ZDo1gKTad84uBl5CikWqGqacePNheO0GjDrSabJlFG4AK0tImWRlKFnGgw==" saltValue="H7yDfc8jTlOR/mJZspYP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76" t="s">
        <v>9</v>
      </c>
      <c r="C45" s="1177"/>
      <c r="D45" s="56"/>
      <c r="E45" s="1182" t="s">
        <v>10</v>
      </c>
      <c r="F45" s="1182"/>
      <c r="G45" s="1182"/>
      <c r="H45" s="1182"/>
      <c r="I45" s="1182"/>
      <c r="J45" s="1183"/>
      <c r="K45" s="57">
        <v>1673</v>
      </c>
      <c r="L45" s="58">
        <v>1667</v>
      </c>
      <c r="M45" s="58">
        <v>1586</v>
      </c>
      <c r="N45" s="58">
        <v>1471</v>
      </c>
      <c r="O45" s="59">
        <v>1439</v>
      </c>
      <c r="P45" s="46"/>
      <c r="Q45" s="46"/>
      <c r="R45" s="46"/>
      <c r="S45" s="46"/>
      <c r="T45" s="46"/>
      <c r="U45" s="46"/>
    </row>
    <row r="46" spans="1:21" ht="30.75" customHeight="1" x14ac:dyDescent="0.2">
      <c r="A46" s="46"/>
      <c r="B46" s="1178"/>
      <c r="C46" s="1179"/>
      <c r="D46" s="60"/>
      <c r="E46" s="1155" t="s">
        <v>11</v>
      </c>
      <c r="F46" s="1155"/>
      <c r="G46" s="1155"/>
      <c r="H46" s="1155"/>
      <c r="I46" s="1155"/>
      <c r="J46" s="1156"/>
      <c r="K46" s="61" t="s">
        <v>486</v>
      </c>
      <c r="L46" s="62" t="s">
        <v>486</v>
      </c>
      <c r="M46" s="62" t="s">
        <v>486</v>
      </c>
      <c r="N46" s="62" t="s">
        <v>486</v>
      </c>
      <c r="O46" s="63" t="s">
        <v>486</v>
      </c>
      <c r="P46" s="46"/>
      <c r="Q46" s="46"/>
      <c r="R46" s="46"/>
      <c r="S46" s="46"/>
      <c r="T46" s="46"/>
      <c r="U46" s="46"/>
    </row>
    <row r="47" spans="1:21" ht="30.75" customHeight="1" x14ac:dyDescent="0.2">
      <c r="A47" s="46"/>
      <c r="B47" s="1178"/>
      <c r="C47" s="1179"/>
      <c r="D47" s="60"/>
      <c r="E47" s="1155" t="s">
        <v>12</v>
      </c>
      <c r="F47" s="1155"/>
      <c r="G47" s="1155"/>
      <c r="H47" s="1155"/>
      <c r="I47" s="1155"/>
      <c r="J47" s="1156"/>
      <c r="K47" s="61" t="s">
        <v>486</v>
      </c>
      <c r="L47" s="62" t="s">
        <v>486</v>
      </c>
      <c r="M47" s="62" t="s">
        <v>486</v>
      </c>
      <c r="N47" s="62" t="s">
        <v>486</v>
      </c>
      <c r="O47" s="63" t="s">
        <v>486</v>
      </c>
      <c r="P47" s="46"/>
      <c r="Q47" s="46"/>
      <c r="R47" s="46"/>
      <c r="S47" s="46"/>
      <c r="T47" s="46"/>
      <c r="U47" s="46"/>
    </row>
    <row r="48" spans="1:21" ht="30.75" customHeight="1" x14ac:dyDescent="0.2">
      <c r="A48" s="46"/>
      <c r="B48" s="1178"/>
      <c r="C48" s="1179"/>
      <c r="D48" s="60"/>
      <c r="E48" s="1155" t="s">
        <v>13</v>
      </c>
      <c r="F48" s="1155"/>
      <c r="G48" s="1155"/>
      <c r="H48" s="1155"/>
      <c r="I48" s="1155"/>
      <c r="J48" s="1156"/>
      <c r="K48" s="61">
        <v>611</v>
      </c>
      <c r="L48" s="62">
        <v>588</v>
      </c>
      <c r="M48" s="62">
        <v>570</v>
      </c>
      <c r="N48" s="62">
        <v>585</v>
      </c>
      <c r="O48" s="63">
        <v>577</v>
      </c>
      <c r="P48" s="46"/>
      <c r="Q48" s="46"/>
      <c r="R48" s="46"/>
      <c r="S48" s="46"/>
      <c r="T48" s="46"/>
      <c r="U48" s="46"/>
    </row>
    <row r="49" spans="1:21" ht="30.75" customHeight="1" x14ac:dyDescent="0.2">
      <c r="A49" s="46"/>
      <c r="B49" s="1178"/>
      <c r="C49" s="1179"/>
      <c r="D49" s="60"/>
      <c r="E49" s="1155" t="s">
        <v>14</v>
      </c>
      <c r="F49" s="1155"/>
      <c r="G49" s="1155"/>
      <c r="H49" s="1155"/>
      <c r="I49" s="1155"/>
      <c r="J49" s="1156"/>
      <c r="K49" s="61">
        <v>368</v>
      </c>
      <c r="L49" s="62">
        <v>357</v>
      </c>
      <c r="M49" s="62">
        <v>365</v>
      </c>
      <c r="N49" s="62">
        <v>339</v>
      </c>
      <c r="O49" s="63">
        <v>334</v>
      </c>
      <c r="P49" s="46"/>
      <c r="Q49" s="46"/>
      <c r="R49" s="46"/>
      <c r="S49" s="46"/>
      <c r="T49" s="46"/>
      <c r="U49" s="46"/>
    </row>
    <row r="50" spans="1:21" ht="30.75" customHeight="1" x14ac:dyDescent="0.2">
      <c r="A50" s="46"/>
      <c r="B50" s="1178"/>
      <c r="C50" s="1179"/>
      <c r="D50" s="60"/>
      <c r="E50" s="1155" t="s">
        <v>15</v>
      </c>
      <c r="F50" s="1155"/>
      <c r="G50" s="1155"/>
      <c r="H50" s="1155"/>
      <c r="I50" s="1155"/>
      <c r="J50" s="1156"/>
      <c r="K50" s="61" t="s">
        <v>486</v>
      </c>
      <c r="L50" s="62" t="s">
        <v>486</v>
      </c>
      <c r="M50" s="62" t="s">
        <v>486</v>
      </c>
      <c r="N50" s="62" t="s">
        <v>486</v>
      </c>
      <c r="O50" s="63" t="s">
        <v>486</v>
      </c>
      <c r="P50" s="46"/>
      <c r="Q50" s="46"/>
      <c r="R50" s="46"/>
      <c r="S50" s="46"/>
      <c r="T50" s="46"/>
      <c r="U50" s="46"/>
    </row>
    <row r="51" spans="1:21" ht="30.75" customHeight="1" x14ac:dyDescent="0.2">
      <c r="A51" s="46"/>
      <c r="B51" s="1180"/>
      <c r="C51" s="1181"/>
      <c r="D51" s="64"/>
      <c r="E51" s="1155" t="s">
        <v>16</v>
      </c>
      <c r="F51" s="1155"/>
      <c r="G51" s="1155"/>
      <c r="H51" s="1155"/>
      <c r="I51" s="1155"/>
      <c r="J51" s="1156"/>
      <c r="K51" s="61" t="s">
        <v>486</v>
      </c>
      <c r="L51" s="62" t="s">
        <v>486</v>
      </c>
      <c r="M51" s="62" t="s">
        <v>486</v>
      </c>
      <c r="N51" s="62" t="s">
        <v>486</v>
      </c>
      <c r="O51" s="63" t="s">
        <v>486</v>
      </c>
      <c r="P51" s="46"/>
      <c r="Q51" s="46"/>
      <c r="R51" s="46"/>
      <c r="S51" s="46"/>
      <c r="T51" s="46"/>
      <c r="U51" s="46"/>
    </row>
    <row r="52" spans="1:21" ht="30.75" customHeight="1" x14ac:dyDescent="0.2">
      <c r="A52" s="46"/>
      <c r="B52" s="1153" t="s">
        <v>17</v>
      </c>
      <c r="C52" s="1154"/>
      <c r="D52" s="64"/>
      <c r="E52" s="1155" t="s">
        <v>18</v>
      </c>
      <c r="F52" s="1155"/>
      <c r="G52" s="1155"/>
      <c r="H52" s="1155"/>
      <c r="I52" s="1155"/>
      <c r="J52" s="1156"/>
      <c r="K52" s="61">
        <v>2019</v>
      </c>
      <c r="L52" s="62">
        <v>1968</v>
      </c>
      <c r="M52" s="62">
        <v>2028</v>
      </c>
      <c r="N52" s="62">
        <v>2011</v>
      </c>
      <c r="O52" s="63">
        <v>2033</v>
      </c>
      <c r="P52" s="46"/>
      <c r="Q52" s="46"/>
      <c r="R52" s="46"/>
      <c r="S52" s="46"/>
      <c r="T52" s="46"/>
      <c r="U52" s="46"/>
    </row>
    <row r="53" spans="1:21" ht="30.75" customHeight="1" thickBot="1" x14ac:dyDescent="0.25">
      <c r="A53" s="46"/>
      <c r="B53" s="1157" t="s">
        <v>19</v>
      </c>
      <c r="C53" s="1158"/>
      <c r="D53" s="65"/>
      <c r="E53" s="1159" t="s">
        <v>20</v>
      </c>
      <c r="F53" s="1159"/>
      <c r="G53" s="1159"/>
      <c r="H53" s="1159"/>
      <c r="I53" s="1159"/>
      <c r="J53" s="1160"/>
      <c r="K53" s="66">
        <v>633</v>
      </c>
      <c r="L53" s="67">
        <v>644</v>
      </c>
      <c r="M53" s="67">
        <v>493</v>
      </c>
      <c r="N53" s="67">
        <v>384</v>
      </c>
      <c r="O53" s="68">
        <v>317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61" t="s">
        <v>24</v>
      </c>
      <c r="C58" s="1162"/>
      <c r="D58" s="1167" t="s">
        <v>25</v>
      </c>
      <c r="E58" s="1168"/>
      <c r="F58" s="1168"/>
      <c r="G58" s="1168"/>
      <c r="H58" s="1168"/>
      <c r="I58" s="1168"/>
      <c r="J58" s="1169"/>
      <c r="K58" s="81"/>
      <c r="L58" s="82"/>
      <c r="M58" s="82"/>
      <c r="N58" s="82"/>
      <c r="O58" s="83"/>
    </row>
    <row r="59" spans="1:21" ht="31.5" customHeight="1" x14ac:dyDescent="0.2">
      <c r="B59" s="1163"/>
      <c r="C59" s="1164"/>
      <c r="D59" s="1170" t="s">
        <v>26</v>
      </c>
      <c r="E59" s="1171"/>
      <c r="F59" s="1171"/>
      <c r="G59" s="1171"/>
      <c r="H59" s="1171"/>
      <c r="I59" s="1171"/>
      <c r="J59" s="1172"/>
      <c r="K59" s="84"/>
      <c r="L59" s="85"/>
      <c r="M59" s="85"/>
      <c r="N59" s="85"/>
      <c r="O59" s="86"/>
    </row>
    <row r="60" spans="1:21" ht="31.5" customHeight="1" thickBot="1" x14ac:dyDescent="0.25">
      <c r="B60" s="1165"/>
      <c r="C60" s="1166"/>
      <c r="D60" s="1173" t="s">
        <v>27</v>
      </c>
      <c r="E60" s="1174"/>
      <c r="F60" s="1174"/>
      <c r="G60" s="1174"/>
      <c r="H60" s="1174"/>
      <c r="I60" s="1174"/>
      <c r="J60" s="1175"/>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sheetData>
  <sheetProtection algorithmName="SHA-512" hashValue="dGB+a4ufFJvXCtrS2h3Ise3b6SG8oCx8s8zQ2UIRkF4iTlf705vtZR/fFXfw2NukeBbmqRZh5dbzKy+d/p+m1A==" saltValue="xOWPn4061gjtsx9DNIOh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96" t="s">
        <v>30</v>
      </c>
      <c r="C41" s="1197"/>
      <c r="D41" s="103"/>
      <c r="E41" s="1198" t="s">
        <v>31</v>
      </c>
      <c r="F41" s="1198"/>
      <c r="G41" s="1198"/>
      <c r="H41" s="1199"/>
      <c r="I41" s="342">
        <v>15506</v>
      </c>
      <c r="J41" s="343">
        <v>14865</v>
      </c>
      <c r="K41" s="343">
        <v>14291</v>
      </c>
      <c r="L41" s="343">
        <v>13432</v>
      </c>
      <c r="M41" s="344">
        <v>12550</v>
      </c>
    </row>
    <row r="42" spans="2:13" ht="27.75" customHeight="1" x14ac:dyDescent="0.2">
      <c r="B42" s="1186"/>
      <c r="C42" s="1187"/>
      <c r="D42" s="104"/>
      <c r="E42" s="1190" t="s">
        <v>32</v>
      </c>
      <c r="F42" s="1190"/>
      <c r="G42" s="1190"/>
      <c r="H42" s="1191"/>
      <c r="I42" s="345" t="s">
        <v>486</v>
      </c>
      <c r="J42" s="346" t="s">
        <v>486</v>
      </c>
      <c r="K42" s="346" t="s">
        <v>486</v>
      </c>
      <c r="L42" s="346" t="s">
        <v>486</v>
      </c>
      <c r="M42" s="347" t="s">
        <v>486</v>
      </c>
    </row>
    <row r="43" spans="2:13" ht="27.75" customHeight="1" x14ac:dyDescent="0.2">
      <c r="B43" s="1186"/>
      <c r="C43" s="1187"/>
      <c r="D43" s="104"/>
      <c r="E43" s="1190" t="s">
        <v>33</v>
      </c>
      <c r="F43" s="1190"/>
      <c r="G43" s="1190"/>
      <c r="H43" s="1191"/>
      <c r="I43" s="345">
        <v>6704</v>
      </c>
      <c r="J43" s="346">
        <v>6333</v>
      </c>
      <c r="K43" s="346">
        <v>5966</v>
      </c>
      <c r="L43" s="346">
        <v>5452</v>
      </c>
      <c r="M43" s="347">
        <v>4972</v>
      </c>
    </row>
    <row r="44" spans="2:13" ht="27.75" customHeight="1" x14ac:dyDescent="0.2">
      <c r="B44" s="1186"/>
      <c r="C44" s="1187"/>
      <c r="D44" s="104"/>
      <c r="E44" s="1190" t="s">
        <v>34</v>
      </c>
      <c r="F44" s="1190"/>
      <c r="G44" s="1190"/>
      <c r="H44" s="1191"/>
      <c r="I44" s="345">
        <v>3802</v>
      </c>
      <c r="J44" s="346">
        <v>3454</v>
      </c>
      <c r="K44" s="346">
        <v>3138</v>
      </c>
      <c r="L44" s="346">
        <v>2818</v>
      </c>
      <c r="M44" s="347">
        <v>2553</v>
      </c>
    </row>
    <row r="45" spans="2:13" ht="27.75" customHeight="1" x14ac:dyDescent="0.2">
      <c r="B45" s="1186"/>
      <c r="C45" s="1187"/>
      <c r="D45" s="104"/>
      <c r="E45" s="1190" t="s">
        <v>35</v>
      </c>
      <c r="F45" s="1190"/>
      <c r="G45" s="1190"/>
      <c r="H45" s="1191"/>
      <c r="I45" s="345">
        <v>1779</v>
      </c>
      <c r="J45" s="346">
        <v>1814</v>
      </c>
      <c r="K45" s="346">
        <v>1855</v>
      </c>
      <c r="L45" s="346">
        <v>1733</v>
      </c>
      <c r="M45" s="347">
        <v>1795</v>
      </c>
    </row>
    <row r="46" spans="2:13" ht="27.75" customHeight="1" x14ac:dyDescent="0.2">
      <c r="B46" s="1186"/>
      <c r="C46" s="1187"/>
      <c r="D46" s="105"/>
      <c r="E46" s="1190" t="s">
        <v>36</v>
      </c>
      <c r="F46" s="1190"/>
      <c r="G46" s="1190"/>
      <c r="H46" s="1191"/>
      <c r="I46" s="345" t="s">
        <v>486</v>
      </c>
      <c r="J46" s="346" t="s">
        <v>486</v>
      </c>
      <c r="K46" s="346" t="s">
        <v>486</v>
      </c>
      <c r="L46" s="346" t="s">
        <v>486</v>
      </c>
      <c r="M46" s="347" t="s">
        <v>486</v>
      </c>
    </row>
    <row r="47" spans="2:13" ht="27.75" customHeight="1" x14ac:dyDescent="0.2">
      <c r="B47" s="1186"/>
      <c r="C47" s="1187"/>
      <c r="D47" s="106"/>
      <c r="E47" s="1200" t="s">
        <v>37</v>
      </c>
      <c r="F47" s="1201"/>
      <c r="G47" s="1201"/>
      <c r="H47" s="1202"/>
      <c r="I47" s="345" t="s">
        <v>486</v>
      </c>
      <c r="J47" s="346" t="s">
        <v>486</v>
      </c>
      <c r="K47" s="346" t="s">
        <v>486</v>
      </c>
      <c r="L47" s="346" t="s">
        <v>486</v>
      </c>
      <c r="M47" s="347" t="s">
        <v>486</v>
      </c>
    </row>
    <row r="48" spans="2:13" ht="27.75" customHeight="1" x14ac:dyDescent="0.2">
      <c r="B48" s="1186"/>
      <c r="C48" s="1187"/>
      <c r="D48" s="104"/>
      <c r="E48" s="1190" t="s">
        <v>38</v>
      </c>
      <c r="F48" s="1190"/>
      <c r="G48" s="1190"/>
      <c r="H48" s="1191"/>
      <c r="I48" s="345" t="s">
        <v>486</v>
      </c>
      <c r="J48" s="346" t="s">
        <v>486</v>
      </c>
      <c r="K48" s="346" t="s">
        <v>486</v>
      </c>
      <c r="L48" s="346" t="s">
        <v>486</v>
      </c>
      <c r="M48" s="347" t="s">
        <v>486</v>
      </c>
    </row>
    <row r="49" spans="2:13" ht="27.75" customHeight="1" x14ac:dyDescent="0.2">
      <c r="B49" s="1188"/>
      <c r="C49" s="1189"/>
      <c r="D49" s="104"/>
      <c r="E49" s="1190" t="s">
        <v>39</v>
      </c>
      <c r="F49" s="1190"/>
      <c r="G49" s="1190"/>
      <c r="H49" s="1191"/>
      <c r="I49" s="345" t="s">
        <v>486</v>
      </c>
      <c r="J49" s="346" t="s">
        <v>486</v>
      </c>
      <c r="K49" s="346" t="s">
        <v>486</v>
      </c>
      <c r="L49" s="346" t="s">
        <v>486</v>
      </c>
      <c r="M49" s="347" t="s">
        <v>486</v>
      </c>
    </row>
    <row r="50" spans="2:13" ht="27.75" customHeight="1" x14ac:dyDescent="0.2">
      <c r="B50" s="1184" t="s">
        <v>40</v>
      </c>
      <c r="C50" s="1185"/>
      <c r="D50" s="107"/>
      <c r="E50" s="1190" t="s">
        <v>41</v>
      </c>
      <c r="F50" s="1190"/>
      <c r="G50" s="1190"/>
      <c r="H50" s="1191"/>
      <c r="I50" s="345">
        <v>5916</v>
      </c>
      <c r="J50" s="346">
        <v>6583</v>
      </c>
      <c r="K50" s="346">
        <v>7293</v>
      </c>
      <c r="L50" s="346">
        <v>7365</v>
      </c>
      <c r="M50" s="347">
        <v>7387</v>
      </c>
    </row>
    <row r="51" spans="2:13" ht="27.75" customHeight="1" x14ac:dyDescent="0.2">
      <c r="B51" s="1186"/>
      <c r="C51" s="1187"/>
      <c r="D51" s="104"/>
      <c r="E51" s="1190" t="s">
        <v>42</v>
      </c>
      <c r="F51" s="1190"/>
      <c r="G51" s="1190"/>
      <c r="H51" s="1191"/>
      <c r="I51" s="345">
        <v>4772</v>
      </c>
      <c r="J51" s="346">
        <v>4654</v>
      </c>
      <c r="K51" s="346">
        <v>4083</v>
      </c>
      <c r="L51" s="346">
        <v>3612</v>
      </c>
      <c r="M51" s="347">
        <v>3211</v>
      </c>
    </row>
    <row r="52" spans="2:13" ht="27.75" customHeight="1" x14ac:dyDescent="0.2">
      <c r="B52" s="1188"/>
      <c r="C52" s="1189"/>
      <c r="D52" s="104"/>
      <c r="E52" s="1190" t="s">
        <v>43</v>
      </c>
      <c r="F52" s="1190"/>
      <c r="G52" s="1190"/>
      <c r="H52" s="1191"/>
      <c r="I52" s="345">
        <v>19395</v>
      </c>
      <c r="J52" s="346">
        <v>19287</v>
      </c>
      <c r="K52" s="346">
        <v>18570</v>
      </c>
      <c r="L52" s="346">
        <v>17838</v>
      </c>
      <c r="M52" s="347">
        <v>16839</v>
      </c>
    </row>
    <row r="53" spans="2:13" ht="27.75" customHeight="1" thickBot="1" x14ac:dyDescent="0.25">
      <c r="B53" s="1192" t="s">
        <v>19</v>
      </c>
      <c r="C53" s="1193"/>
      <c r="D53" s="108"/>
      <c r="E53" s="1194" t="s">
        <v>44</v>
      </c>
      <c r="F53" s="1194"/>
      <c r="G53" s="1194"/>
      <c r="H53" s="1195"/>
      <c r="I53" s="348">
        <v>-2292</v>
      </c>
      <c r="J53" s="349">
        <v>-4058</v>
      </c>
      <c r="K53" s="349">
        <v>-4695</v>
      </c>
      <c r="L53" s="349">
        <v>-5381</v>
      </c>
      <c r="M53" s="350">
        <v>-5568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yTqCioO2eSCEC+iGL5a3uz0UF6jYfW9o7GPbhLMrSZNacZQJplsOLFczTz9Zy/r8RMx3WZ468gaeoQEO8051A==" saltValue="qQLv3u1Z2JA3PMyuisNT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41" t="s">
        <v>46</v>
      </c>
      <c r="D55" s="1141"/>
      <c r="E55" s="1142"/>
      <c r="F55" s="120">
        <v>2327</v>
      </c>
      <c r="G55" s="120">
        <v>2475</v>
      </c>
      <c r="H55" s="121">
        <v>2872</v>
      </c>
    </row>
    <row r="56" spans="2:8" ht="52.5" customHeight="1" x14ac:dyDescent="0.2">
      <c r="B56" s="122"/>
      <c r="C56" s="1143" t="s">
        <v>47</v>
      </c>
      <c r="D56" s="1143"/>
      <c r="E56" s="1144"/>
      <c r="F56" s="123">
        <v>51</v>
      </c>
      <c r="G56" s="123">
        <v>51</v>
      </c>
      <c r="H56" s="124">
        <v>51</v>
      </c>
    </row>
    <row r="57" spans="2:8" ht="53.25" customHeight="1" x14ac:dyDescent="0.2">
      <c r="B57" s="122"/>
      <c r="C57" s="1145" t="s">
        <v>48</v>
      </c>
      <c r="D57" s="1145"/>
      <c r="E57" s="1146"/>
      <c r="F57" s="125">
        <v>4429</v>
      </c>
      <c r="G57" s="125">
        <v>4463</v>
      </c>
      <c r="H57" s="126">
        <v>4170</v>
      </c>
    </row>
    <row r="58" spans="2:8" ht="45.75" customHeight="1" x14ac:dyDescent="0.2">
      <c r="B58" s="127"/>
      <c r="C58" s="1133" t="s">
        <v>554</v>
      </c>
      <c r="D58" s="1134"/>
      <c r="E58" s="1135"/>
      <c r="F58" s="128">
        <v>2906</v>
      </c>
      <c r="G58" s="128">
        <v>2917</v>
      </c>
      <c r="H58" s="129">
        <v>2875</v>
      </c>
    </row>
    <row r="59" spans="2:8" ht="45.75" customHeight="1" x14ac:dyDescent="0.2">
      <c r="B59" s="127"/>
      <c r="C59" s="1133" t="s">
        <v>555</v>
      </c>
      <c r="D59" s="1134"/>
      <c r="E59" s="1135"/>
      <c r="F59" s="128">
        <v>743</v>
      </c>
      <c r="G59" s="128">
        <v>748</v>
      </c>
      <c r="H59" s="129">
        <v>753</v>
      </c>
    </row>
    <row r="60" spans="2:8" ht="45.75" customHeight="1" x14ac:dyDescent="0.2">
      <c r="B60" s="127"/>
      <c r="C60" s="1133" t="s">
        <v>556</v>
      </c>
      <c r="D60" s="1134"/>
      <c r="E60" s="1135"/>
      <c r="F60" s="128">
        <v>306</v>
      </c>
      <c r="G60" s="128">
        <v>307</v>
      </c>
      <c r="H60" s="129">
        <v>308</v>
      </c>
    </row>
    <row r="61" spans="2:8" ht="45.75" customHeight="1" x14ac:dyDescent="0.2">
      <c r="B61" s="127"/>
      <c r="C61" s="1133" t="s">
        <v>557</v>
      </c>
      <c r="D61" s="1134"/>
      <c r="E61" s="1135"/>
      <c r="F61" s="128">
        <v>93</v>
      </c>
      <c r="G61" s="128">
        <v>94</v>
      </c>
      <c r="H61" s="129">
        <v>94</v>
      </c>
    </row>
    <row r="62" spans="2:8" ht="45.75" customHeight="1" thickBot="1" x14ac:dyDescent="0.25">
      <c r="B62" s="130"/>
      <c r="C62" s="1136" t="s">
        <v>558</v>
      </c>
      <c r="D62" s="1137"/>
      <c r="E62" s="1138"/>
      <c r="F62" s="131">
        <v>53</v>
      </c>
      <c r="G62" s="131">
        <v>53</v>
      </c>
      <c r="H62" s="132">
        <v>53</v>
      </c>
    </row>
    <row r="63" spans="2:8" ht="52.5" customHeight="1" thickBot="1" x14ac:dyDescent="0.25">
      <c r="B63" s="133"/>
      <c r="C63" s="1139" t="s">
        <v>49</v>
      </c>
      <c r="D63" s="1139"/>
      <c r="E63" s="1140"/>
      <c r="F63" s="134">
        <v>6807</v>
      </c>
      <c r="G63" s="134">
        <v>6989</v>
      </c>
      <c r="H63" s="135">
        <v>7093</v>
      </c>
    </row>
    <row r="64" spans="2:8" ht="13" x14ac:dyDescent="0.2"/>
  </sheetData>
  <sheetProtection algorithmName="SHA-512" hashValue="iJW44TB3XLasRde55/sx3T1PKqfcg77trktmALWzV74R0CsLtLfGPndXduZdmrM4JXSaxYH+SSsN2GitaLRMgg==" saltValue="i+b24RHO4ZxPulA/IGfo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14885</v>
      </c>
      <c r="E3" s="154"/>
      <c r="F3" s="155">
        <v>45588</v>
      </c>
      <c r="G3" s="156"/>
      <c r="H3" s="157"/>
    </row>
    <row r="4" spans="1:8" x14ac:dyDescent="0.2">
      <c r="A4" s="158"/>
      <c r="B4" s="159"/>
      <c r="C4" s="160"/>
      <c r="D4" s="161">
        <v>9612</v>
      </c>
      <c r="E4" s="162"/>
      <c r="F4" s="163">
        <v>24150</v>
      </c>
      <c r="G4" s="164"/>
      <c r="H4" s="165"/>
    </row>
    <row r="5" spans="1:8" x14ac:dyDescent="0.2">
      <c r="A5" s="146" t="s">
        <v>518</v>
      </c>
      <c r="B5" s="151"/>
      <c r="C5" s="152"/>
      <c r="D5" s="153">
        <v>17814</v>
      </c>
      <c r="E5" s="154"/>
      <c r="F5" s="155">
        <v>45483</v>
      </c>
      <c r="G5" s="156"/>
      <c r="H5" s="157"/>
    </row>
    <row r="6" spans="1:8" x14ac:dyDescent="0.2">
      <c r="A6" s="158"/>
      <c r="B6" s="159"/>
      <c r="C6" s="160"/>
      <c r="D6" s="161">
        <v>5306</v>
      </c>
      <c r="E6" s="162"/>
      <c r="F6" s="163">
        <v>24241</v>
      </c>
      <c r="G6" s="164"/>
      <c r="H6" s="165"/>
    </row>
    <row r="7" spans="1:8" x14ac:dyDescent="0.2">
      <c r="A7" s="146" t="s">
        <v>519</v>
      </c>
      <c r="B7" s="151"/>
      <c r="C7" s="152"/>
      <c r="D7" s="153">
        <v>18658</v>
      </c>
      <c r="E7" s="154"/>
      <c r="F7" s="155">
        <v>45945</v>
      </c>
      <c r="G7" s="156"/>
      <c r="H7" s="157"/>
    </row>
    <row r="8" spans="1:8" x14ac:dyDescent="0.2">
      <c r="A8" s="158"/>
      <c r="B8" s="159"/>
      <c r="C8" s="160"/>
      <c r="D8" s="161">
        <v>12381</v>
      </c>
      <c r="E8" s="162"/>
      <c r="F8" s="163">
        <v>25180</v>
      </c>
      <c r="G8" s="164"/>
      <c r="H8" s="165"/>
    </row>
    <row r="9" spans="1:8" x14ac:dyDescent="0.2">
      <c r="A9" s="146" t="s">
        <v>520</v>
      </c>
      <c r="B9" s="151"/>
      <c r="C9" s="152"/>
      <c r="D9" s="153">
        <v>15171</v>
      </c>
      <c r="E9" s="154"/>
      <c r="F9" s="155">
        <v>44475</v>
      </c>
      <c r="G9" s="156"/>
      <c r="H9" s="157"/>
    </row>
    <row r="10" spans="1:8" x14ac:dyDescent="0.2">
      <c r="A10" s="158"/>
      <c r="B10" s="159"/>
      <c r="C10" s="160"/>
      <c r="D10" s="161">
        <v>8179</v>
      </c>
      <c r="E10" s="162"/>
      <c r="F10" s="163">
        <v>24780</v>
      </c>
      <c r="G10" s="164"/>
      <c r="H10" s="165"/>
    </row>
    <row r="11" spans="1:8" x14ac:dyDescent="0.2">
      <c r="A11" s="146" t="s">
        <v>521</v>
      </c>
      <c r="B11" s="151"/>
      <c r="C11" s="152"/>
      <c r="D11" s="153">
        <v>24170</v>
      </c>
      <c r="E11" s="154"/>
      <c r="F11" s="155">
        <v>45982</v>
      </c>
      <c r="G11" s="156"/>
      <c r="H11" s="157"/>
    </row>
    <row r="12" spans="1:8" x14ac:dyDescent="0.2">
      <c r="A12" s="158"/>
      <c r="B12" s="159"/>
      <c r="C12" s="166"/>
      <c r="D12" s="161">
        <v>12610</v>
      </c>
      <c r="E12" s="162"/>
      <c r="F12" s="163">
        <v>25583</v>
      </c>
      <c r="G12" s="164"/>
      <c r="H12" s="165"/>
    </row>
    <row r="13" spans="1:8" x14ac:dyDescent="0.2">
      <c r="A13" s="146"/>
      <c r="B13" s="151"/>
      <c r="C13" s="152"/>
      <c r="D13" s="153">
        <v>18140</v>
      </c>
      <c r="E13" s="154"/>
      <c r="F13" s="155">
        <v>45495</v>
      </c>
      <c r="G13" s="167"/>
      <c r="H13" s="157"/>
    </row>
    <row r="14" spans="1:8" x14ac:dyDescent="0.2">
      <c r="A14" s="158"/>
      <c r="B14" s="159"/>
      <c r="C14" s="160"/>
      <c r="D14" s="161">
        <v>9618</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v>
      </c>
      <c r="C19" s="168">
        <f>ROUND(VALUE(SUBSTITUTE(実質収支比率等に係る経年分析!G$48,"▲","-")),2)</f>
        <v>1.43</v>
      </c>
      <c r="D19" s="168">
        <f>ROUND(VALUE(SUBSTITUTE(実質収支比率等に係る経年分析!H$48,"▲","-")),2)</f>
        <v>2.27</v>
      </c>
      <c r="E19" s="168">
        <f>ROUND(VALUE(SUBSTITUTE(実質収支比率等に係る経年分析!I$48,"▲","-")),2)</f>
        <v>5.01</v>
      </c>
      <c r="F19" s="168">
        <f>ROUND(VALUE(SUBSTITUTE(実質収支比率等に係る経年分析!J$48,"▲","-")),2)</f>
        <v>3.01</v>
      </c>
    </row>
    <row r="20" spans="1:11" x14ac:dyDescent="0.2">
      <c r="A20" s="168" t="s">
        <v>53</v>
      </c>
      <c r="B20" s="168">
        <f>ROUND(VALUE(SUBSTITUTE(実質収支比率等に係る経年分析!F$47,"▲","-")),2)</f>
        <v>15.39</v>
      </c>
      <c r="C20" s="168">
        <f>ROUND(VALUE(SUBSTITUTE(実質収支比率等に係る経年分析!G$47,"▲","-")),2)</f>
        <v>16.63</v>
      </c>
      <c r="D20" s="168">
        <f>ROUND(VALUE(SUBSTITUTE(実質収支比率等に係る経年分析!H$47,"▲","-")),2)</f>
        <v>18.11</v>
      </c>
      <c r="E20" s="168">
        <f>ROUND(VALUE(SUBSTITUTE(実質収支比率等に係る経年分析!I$47,"▲","-")),2)</f>
        <v>19.66</v>
      </c>
      <c r="F20" s="168">
        <f>ROUND(VALUE(SUBSTITUTE(実質収支比率等に係る経年分析!J$47,"▲","-")),2)</f>
        <v>22.3</v>
      </c>
    </row>
    <row r="21" spans="1:11" x14ac:dyDescent="0.2">
      <c r="A21" s="168" t="s">
        <v>54</v>
      </c>
      <c r="B21" s="168">
        <f>IF(ISNUMBER(VALUE(SUBSTITUTE(実質収支比率等に係る経年分析!F$49,"▲","-"))),ROUND(VALUE(SUBSTITUTE(実質収支比率等に係る経年分析!F$49,"▲","-")),2),NA())</f>
        <v>1.88</v>
      </c>
      <c r="C21" s="168">
        <f>IF(ISNUMBER(VALUE(SUBSTITUTE(実質収支比率等に係る経年分析!G$49,"▲","-"))),ROUND(VALUE(SUBSTITUTE(実質収支比率等に係る経年分析!G$49,"▲","-")),2),NA())</f>
        <v>0.31</v>
      </c>
      <c r="D21" s="168">
        <f>IF(ISNUMBER(VALUE(SUBSTITUTE(実質収支比率等に係る経年分析!H$49,"▲","-"))),ROUND(VALUE(SUBSTITUTE(実質収支比率等に係る経年分析!H$49,"▲","-")),2),NA())</f>
        <v>3.33</v>
      </c>
      <c r="E21" s="168">
        <f>IF(ISNUMBER(VALUE(SUBSTITUTE(実質収支比率等に係る経年分析!I$49,"▲","-"))),ROUND(VALUE(SUBSTITUTE(実質収支比率等に係る経年分析!I$49,"▲","-")),2),NA())</f>
        <v>3.87</v>
      </c>
      <c r="F21" s="168">
        <f>IF(ISNUMBER(VALUE(SUBSTITUTE(実質収支比率等に係る経年分析!J$49,"▲","-"))),ROUND(VALUE(SUBSTITUTE(実質収支比率等に係る経年分析!J$49,"▲","-")),2),NA())</f>
        <v>1.2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土地取得特別会計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0.04</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0.13</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3.01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2019</v>
      </c>
      <c r="E42" s="170"/>
      <c r="F42" s="170"/>
      <c r="G42" s="170">
        <f>'実質公債費比率（分子）の構造'!L$52</f>
        <v>1968</v>
      </c>
      <c r="H42" s="170"/>
      <c r="I42" s="170"/>
      <c r="J42" s="170">
        <f>'実質公債費比率（分子）の構造'!M$52</f>
        <v>2028</v>
      </c>
      <c r="K42" s="170"/>
      <c r="L42" s="170"/>
      <c r="M42" s="170">
        <f>'実質公債費比率（分子）の構造'!N$52</f>
        <v>2011</v>
      </c>
      <c r="N42" s="170"/>
      <c r="O42" s="170"/>
      <c r="P42" s="170">
        <f>'実質公債費比率（分子）の構造'!O$52</f>
        <v>2033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368</v>
      </c>
      <c r="C45" s="170"/>
      <c r="D45" s="170"/>
      <c r="E45" s="170">
        <f>'実質公債費比率（分子）の構造'!L$49</f>
        <v>357</v>
      </c>
      <c r="F45" s="170"/>
      <c r="G45" s="170"/>
      <c r="H45" s="170">
        <f>'実質公債費比率（分子）の構造'!M$49</f>
        <v>365</v>
      </c>
      <c r="I45" s="170"/>
      <c r="J45" s="170"/>
      <c r="K45" s="170">
        <f>'実質公債費比率（分子）の構造'!N$49</f>
        <v>339</v>
      </c>
      <c r="L45" s="170"/>
      <c r="M45" s="170"/>
      <c r="N45" s="170">
        <f>'実質公債費比率（分子）の構造'!O$49</f>
        <v>334</v>
      </c>
      <c r="O45" s="170"/>
      <c r="P45" s="170"/>
    </row>
    <row r="46" spans="1:16" x14ac:dyDescent="0.2">
      <c r="A46" s="170" t="s">
        <v>64</v>
      </c>
      <c r="B46" s="170">
        <f>'実質公債費比率（分子）の構造'!K$48</f>
        <v>611</v>
      </c>
      <c r="C46" s="170"/>
      <c r="D46" s="170"/>
      <c r="E46" s="170">
        <f>'実質公債費比率（分子）の構造'!L$48</f>
        <v>588</v>
      </c>
      <c r="F46" s="170"/>
      <c r="G46" s="170"/>
      <c r="H46" s="170">
        <f>'実質公債費比率（分子）の構造'!M$48</f>
        <v>570</v>
      </c>
      <c r="I46" s="170"/>
      <c r="J46" s="170"/>
      <c r="K46" s="170">
        <f>'実質公債費比率（分子）の構造'!N$48</f>
        <v>585</v>
      </c>
      <c r="L46" s="170"/>
      <c r="M46" s="170"/>
      <c r="N46" s="170">
        <f>'実質公債費比率（分子）の構造'!O$48</f>
        <v>577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1673</v>
      </c>
      <c r="C49" s="170"/>
      <c r="D49" s="170"/>
      <c r="E49" s="170">
        <f>'実質公債費比率（分子）の構造'!L$45</f>
        <v>1667</v>
      </c>
      <c r="F49" s="170"/>
      <c r="G49" s="170"/>
      <c r="H49" s="170">
        <f>'実質公債費比率（分子）の構造'!M$45</f>
        <v>1586</v>
      </c>
      <c r="I49" s="170"/>
      <c r="J49" s="170"/>
      <c r="K49" s="170">
        <f>'実質公債費比率（分子）の構造'!N$45</f>
        <v>1471</v>
      </c>
      <c r="L49" s="170"/>
      <c r="M49" s="170"/>
      <c r="N49" s="170">
        <f>'実質公債費比率（分子）の構造'!O$45</f>
        <v>1439</v>
      </c>
      <c r="O49" s="170"/>
      <c r="P49" s="170"/>
    </row>
    <row r="50" spans="1:16" x14ac:dyDescent="0.2">
      <c r="A50" s="170" t="s">
        <v>67</v>
      </c>
      <c r="B50" s="170" t="e">
        <f>NA()</f>
        <v>#N/A</v>
      </c>
      <c r="C50" s="170">
        <f>IF(ISNUMBER('実質公債費比率（分子）の構造'!K$53),'実質公債費比率（分子）の構造'!K$53,NA())</f>
        <v>633</v>
      </c>
      <c r="D50" s="170" t="e">
        <f>NA()</f>
        <v>#N/A</v>
      </c>
      <c r="E50" s="170" t="e">
        <f>NA()</f>
        <v>#N/A</v>
      </c>
      <c r="F50" s="170">
        <f>IF(ISNUMBER('実質公債費比率（分子）の構造'!L$53),'実質公債費比率（分子）の構造'!L$53,NA())</f>
        <v>644</v>
      </c>
      <c r="G50" s="170" t="e">
        <f>NA()</f>
        <v>#N/A</v>
      </c>
      <c r="H50" s="170" t="e">
        <f>NA()</f>
        <v>#N/A</v>
      </c>
      <c r="I50" s="170">
        <f>IF(ISNUMBER('実質公債費比率（分子）の構造'!M$53),'実質公債費比率（分子）の構造'!M$53,NA())</f>
        <v>493</v>
      </c>
      <c r="J50" s="170" t="e">
        <f>NA()</f>
        <v>#N/A</v>
      </c>
      <c r="K50" s="170" t="e">
        <f>NA()</f>
        <v>#N/A</v>
      </c>
      <c r="L50" s="170">
        <f>IF(ISNUMBER('実質公債費比率（分子）の構造'!N$53),'実質公債費比率（分子）の構造'!N$53,NA())</f>
        <v>384</v>
      </c>
      <c r="M50" s="170" t="e">
        <f>NA()</f>
        <v>#N/A</v>
      </c>
      <c r="N50" s="170" t="e">
        <f>NA()</f>
        <v>#N/A</v>
      </c>
      <c r="O50" s="170">
        <f>IF(ISNUMBER('実質公債費比率（分子）の構造'!O$53),'実質公債費比率（分子）の構造'!O$53,NA())</f>
        <v>317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19395</v>
      </c>
      <c r="E56" s="169"/>
      <c r="F56" s="169"/>
      <c r="G56" s="169">
        <f>'将来負担比率（分子）の構造'!J$52</f>
        <v>19287</v>
      </c>
      <c r="H56" s="169"/>
      <c r="I56" s="169"/>
      <c r="J56" s="169">
        <f>'将来負担比率（分子）の構造'!K$52</f>
        <v>18570</v>
      </c>
      <c r="K56" s="169"/>
      <c r="L56" s="169"/>
      <c r="M56" s="169">
        <f>'将来負担比率（分子）の構造'!L$52</f>
        <v>17838</v>
      </c>
      <c r="N56" s="169"/>
      <c r="O56" s="169"/>
      <c r="P56" s="169">
        <f>'将来負担比率（分子）の構造'!M$52</f>
        <v>16839</v>
      </c>
    </row>
    <row r="57" spans="1:16" x14ac:dyDescent="0.2">
      <c r="A57" s="169" t="s">
        <v>42</v>
      </c>
      <c r="B57" s="169"/>
      <c r="C57" s="169"/>
      <c r="D57" s="169">
        <f>'将来負担比率（分子）の構造'!I$51</f>
        <v>4772</v>
      </c>
      <c r="E57" s="169"/>
      <c r="F57" s="169"/>
      <c r="G57" s="169">
        <f>'将来負担比率（分子）の構造'!J$51</f>
        <v>4654</v>
      </c>
      <c r="H57" s="169"/>
      <c r="I57" s="169"/>
      <c r="J57" s="169">
        <f>'将来負担比率（分子）の構造'!K$51</f>
        <v>4083</v>
      </c>
      <c r="K57" s="169"/>
      <c r="L57" s="169"/>
      <c r="M57" s="169">
        <f>'将来負担比率（分子）の構造'!L$51</f>
        <v>3612</v>
      </c>
      <c r="N57" s="169"/>
      <c r="O57" s="169"/>
      <c r="P57" s="169">
        <f>'将来負担比率（分子）の構造'!M$51</f>
        <v>3211</v>
      </c>
    </row>
    <row r="58" spans="1:16" x14ac:dyDescent="0.2">
      <c r="A58" s="169" t="s">
        <v>41</v>
      </c>
      <c r="B58" s="169"/>
      <c r="C58" s="169"/>
      <c r="D58" s="169">
        <f>'将来負担比率（分子）の構造'!I$50</f>
        <v>5916</v>
      </c>
      <c r="E58" s="169"/>
      <c r="F58" s="169"/>
      <c r="G58" s="169">
        <f>'将来負担比率（分子）の構造'!J$50</f>
        <v>6583</v>
      </c>
      <c r="H58" s="169"/>
      <c r="I58" s="169"/>
      <c r="J58" s="169">
        <f>'将来負担比率（分子）の構造'!K$50</f>
        <v>7293</v>
      </c>
      <c r="K58" s="169"/>
      <c r="L58" s="169"/>
      <c r="M58" s="169">
        <f>'将来負担比率（分子）の構造'!L$50</f>
        <v>7365</v>
      </c>
      <c r="N58" s="169"/>
      <c r="O58" s="169"/>
      <c r="P58" s="169">
        <f>'将来負担比率（分子）の構造'!M$50</f>
        <v>7387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1779</v>
      </c>
      <c r="C62" s="169"/>
      <c r="D62" s="169"/>
      <c r="E62" s="169">
        <f>'将来負担比率（分子）の構造'!J$45</f>
        <v>1814</v>
      </c>
      <c r="F62" s="169"/>
      <c r="G62" s="169"/>
      <c r="H62" s="169">
        <f>'将来負担比率（分子）の構造'!K$45</f>
        <v>1855</v>
      </c>
      <c r="I62" s="169"/>
      <c r="J62" s="169"/>
      <c r="K62" s="169">
        <f>'将来負担比率（分子）の構造'!L$45</f>
        <v>1733</v>
      </c>
      <c r="L62" s="169"/>
      <c r="M62" s="169"/>
      <c r="N62" s="169">
        <f>'将来負担比率（分子）の構造'!M$45</f>
        <v>1795</v>
      </c>
      <c r="O62" s="169"/>
      <c r="P62" s="169"/>
    </row>
    <row r="63" spans="1:16" x14ac:dyDescent="0.2">
      <c r="A63" s="169" t="s">
        <v>34</v>
      </c>
      <c r="B63" s="169">
        <f>'将来負担比率（分子）の構造'!I$44</f>
        <v>3802</v>
      </c>
      <c r="C63" s="169"/>
      <c r="D63" s="169"/>
      <c r="E63" s="169">
        <f>'将来負担比率（分子）の構造'!J$44</f>
        <v>3454</v>
      </c>
      <c r="F63" s="169"/>
      <c r="G63" s="169"/>
      <c r="H63" s="169">
        <f>'将来負担比率（分子）の構造'!K$44</f>
        <v>3138</v>
      </c>
      <c r="I63" s="169"/>
      <c r="J63" s="169"/>
      <c r="K63" s="169">
        <f>'将来負担比率（分子）の構造'!L$44</f>
        <v>2818</v>
      </c>
      <c r="L63" s="169"/>
      <c r="M63" s="169"/>
      <c r="N63" s="169">
        <f>'将来負担比率（分子）の構造'!M$44</f>
        <v>2553</v>
      </c>
      <c r="O63" s="169"/>
      <c r="P63" s="169"/>
    </row>
    <row r="64" spans="1:16" x14ac:dyDescent="0.2">
      <c r="A64" s="169" t="s">
        <v>33</v>
      </c>
      <c r="B64" s="169">
        <f>'将来負担比率（分子）の構造'!I$43</f>
        <v>6704</v>
      </c>
      <c r="C64" s="169"/>
      <c r="D64" s="169"/>
      <c r="E64" s="169">
        <f>'将来負担比率（分子）の構造'!J$43</f>
        <v>6333</v>
      </c>
      <c r="F64" s="169"/>
      <c r="G64" s="169"/>
      <c r="H64" s="169">
        <f>'将来負担比率（分子）の構造'!K$43</f>
        <v>5966</v>
      </c>
      <c r="I64" s="169"/>
      <c r="J64" s="169"/>
      <c r="K64" s="169">
        <f>'将来負担比率（分子）の構造'!L$43</f>
        <v>5452</v>
      </c>
      <c r="L64" s="169"/>
      <c r="M64" s="169"/>
      <c r="N64" s="169">
        <f>'将来負担比率（分子）の構造'!M$43</f>
        <v>4972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15506</v>
      </c>
      <c r="C66" s="169"/>
      <c r="D66" s="169"/>
      <c r="E66" s="169">
        <f>'将来負担比率（分子）の構造'!J$41</f>
        <v>14865</v>
      </c>
      <c r="F66" s="169"/>
      <c r="G66" s="169"/>
      <c r="H66" s="169">
        <f>'将来負担比率（分子）の構造'!K$41</f>
        <v>14291</v>
      </c>
      <c r="I66" s="169"/>
      <c r="J66" s="169"/>
      <c r="K66" s="169">
        <f>'将来負担比率（分子）の構造'!L$41</f>
        <v>13432</v>
      </c>
      <c r="L66" s="169"/>
      <c r="M66" s="169"/>
      <c r="N66" s="169">
        <f>'将来負担比率（分子）の構造'!M$41</f>
        <v>12550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2327</v>
      </c>
      <c r="C72" s="173">
        <f>基金残高に係る経年分析!G55</f>
        <v>2475</v>
      </c>
      <c r="D72" s="173">
        <f>基金残高に係る経年分析!H55</f>
        <v>2872</v>
      </c>
    </row>
    <row r="73" spans="1:16" x14ac:dyDescent="0.2">
      <c r="A73" s="172" t="s">
        <v>74</v>
      </c>
      <c r="B73" s="173">
        <f>基金残高に係る経年分析!F56</f>
        <v>51</v>
      </c>
      <c r="C73" s="173">
        <f>基金残高に係る経年分析!G56</f>
        <v>51</v>
      </c>
      <c r="D73" s="173">
        <f>基金残高に係る経年分析!H56</f>
        <v>51</v>
      </c>
    </row>
    <row r="74" spans="1:16" x14ac:dyDescent="0.2">
      <c r="A74" s="172" t="s">
        <v>75</v>
      </c>
      <c r="B74" s="173">
        <f>基金残高に係る経年分析!F57</f>
        <v>4429</v>
      </c>
      <c r="C74" s="173">
        <f>基金残高に係る経年分析!G57</f>
        <v>4463</v>
      </c>
      <c r="D74" s="173">
        <f>基金残高に係る経年分析!H57</f>
        <v>4170</v>
      </c>
    </row>
  </sheetData>
  <sheetProtection algorithmName="SHA-512" hashValue="vCmOIXam1z4mnaUJTWM4b4CEys8A2VwSABep5KgGfuHvdOsxlctG8fZC849wmxGVr0GBzcSVr74k/rbaHNn4bA==" saltValue="zbc0LDNRdvBaQf/hlN5+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2025-03-14T04:40:41Z</cp:lastPrinted>
  <dcterms:created xsi:type="dcterms:W3CDTF">2025-02-19T03:31:18Z</dcterms:created>
  <dcterms:modified xsi:type="dcterms:W3CDTF">2025-02-19T03:31:18Z</dcterms:modified>
  <cp:category/>
</cp:coreProperties>
</file>