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年齢（各歳）、男女別人口総人口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Q37" i="1" l="1"/>
  <c r="O37" i="1" s="1"/>
  <c r="M37" i="1"/>
  <c r="L37" i="1"/>
  <c r="K37" i="1"/>
  <c r="I37" i="1"/>
  <c r="H37" i="1"/>
  <c r="G37" i="1"/>
  <c r="Q36" i="1"/>
  <c r="Q31" i="1" s="1"/>
  <c r="O31" i="1" s="1"/>
  <c r="O36" i="1"/>
  <c r="M36" i="1"/>
  <c r="L36" i="1"/>
  <c r="K36" i="1"/>
  <c r="I36" i="1"/>
  <c r="H36" i="1"/>
  <c r="G36" i="1" s="1"/>
  <c r="E36" i="1"/>
  <c r="D36" i="1"/>
  <c r="C36" i="1" s="1"/>
  <c r="Q35" i="1"/>
  <c r="P35" i="1"/>
  <c r="O35" i="1"/>
  <c r="M35" i="1"/>
  <c r="L35" i="1"/>
  <c r="K35" i="1"/>
  <c r="I35" i="1"/>
  <c r="E35" i="1"/>
  <c r="D35" i="1"/>
  <c r="C35" i="1" s="1"/>
  <c r="Q34" i="1"/>
  <c r="P34" i="1"/>
  <c r="O34" i="1"/>
  <c r="M34" i="1"/>
  <c r="L34" i="1"/>
  <c r="K34" i="1"/>
  <c r="I34" i="1"/>
  <c r="H34" i="1"/>
  <c r="G34" i="1" s="1"/>
  <c r="E34" i="1"/>
  <c r="D34" i="1"/>
  <c r="C34" i="1" s="1"/>
  <c r="Q33" i="1"/>
  <c r="P33" i="1"/>
  <c r="O33" i="1"/>
  <c r="I33" i="1"/>
  <c r="H33" i="1"/>
  <c r="G33" i="1" s="1"/>
  <c r="E33" i="1"/>
  <c r="D33" i="1"/>
  <c r="C33" i="1" s="1"/>
  <c r="Q32" i="1"/>
  <c r="P32" i="1"/>
  <c r="O32" i="1"/>
  <c r="M32" i="1"/>
  <c r="L32" i="1"/>
  <c r="K32" i="1"/>
  <c r="I32" i="1"/>
  <c r="H32" i="1"/>
  <c r="G32" i="1" s="1"/>
  <c r="E32" i="1"/>
  <c r="D32" i="1"/>
  <c r="C32" i="1" s="1"/>
  <c r="P31" i="1"/>
  <c r="M31" i="1"/>
  <c r="L31" i="1"/>
  <c r="K31" i="1"/>
  <c r="I31" i="1"/>
  <c r="H31" i="1"/>
  <c r="G31" i="1" s="1"/>
  <c r="E31" i="1"/>
  <c r="D31" i="1"/>
  <c r="C31" i="1" s="1"/>
  <c r="Q30" i="1"/>
  <c r="P30" i="1"/>
  <c r="O30" i="1"/>
  <c r="M30" i="1"/>
  <c r="L30" i="1"/>
  <c r="K30" i="1"/>
  <c r="I30" i="1"/>
  <c r="H30" i="1"/>
  <c r="G30" i="1" s="1"/>
  <c r="E30" i="1"/>
  <c r="D30" i="1"/>
  <c r="C30" i="1" s="1"/>
  <c r="Q29" i="1"/>
  <c r="P29" i="1"/>
  <c r="O29" i="1"/>
  <c r="M29" i="1"/>
  <c r="L29" i="1"/>
  <c r="K29" i="1"/>
  <c r="I29" i="1"/>
  <c r="H29" i="1"/>
  <c r="G29" i="1" s="1"/>
  <c r="E29" i="1"/>
  <c r="D29" i="1"/>
  <c r="C29" i="1" s="1"/>
  <c r="Q28" i="1"/>
  <c r="P28" i="1"/>
  <c r="O28" i="1"/>
  <c r="M28" i="1"/>
  <c r="L28" i="1"/>
  <c r="K28" i="1"/>
  <c r="I28" i="1"/>
  <c r="H28" i="1"/>
  <c r="G28" i="1" s="1"/>
  <c r="E28" i="1"/>
  <c r="D28" i="1"/>
  <c r="C28" i="1" s="1"/>
  <c r="Q27" i="1"/>
  <c r="P27" i="1"/>
  <c r="O27" i="1"/>
  <c r="M27" i="1"/>
  <c r="L27" i="1"/>
  <c r="K27" i="1"/>
  <c r="I27" i="1"/>
  <c r="H27" i="1"/>
  <c r="G27" i="1" s="1"/>
  <c r="E27" i="1"/>
  <c r="D27" i="1"/>
  <c r="C27" i="1" s="1"/>
  <c r="Q26" i="1"/>
  <c r="P26" i="1"/>
  <c r="O26" i="1"/>
  <c r="M26" i="1"/>
  <c r="L26" i="1"/>
  <c r="K26" i="1"/>
  <c r="I26" i="1"/>
  <c r="H26" i="1"/>
  <c r="G26" i="1" s="1"/>
  <c r="E26" i="1"/>
  <c r="D26" i="1"/>
  <c r="C26" i="1" s="1"/>
  <c r="Q25" i="1"/>
  <c r="P25" i="1"/>
  <c r="O25" i="1"/>
  <c r="M25" i="1"/>
  <c r="L25" i="1"/>
  <c r="K25" i="1"/>
  <c r="I25" i="1"/>
  <c r="H25" i="1"/>
  <c r="G25" i="1" s="1"/>
  <c r="E25" i="1"/>
  <c r="D25" i="1"/>
  <c r="C25" i="1" s="1"/>
  <c r="Q24" i="1"/>
  <c r="P24" i="1"/>
  <c r="O24" i="1"/>
  <c r="M24" i="1"/>
  <c r="L24" i="1"/>
  <c r="K24" i="1"/>
  <c r="I24" i="1"/>
  <c r="H24" i="1"/>
  <c r="G24" i="1" s="1"/>
  <c r="E24" i="1"/>
  <c r="D24" i="1"/>
  <c r="C24" i="1" s="1"/>
  <c r="Q23" i="1"/>
  <c r="P23" i="1"/>
  <c r="O23" i="1"/>
  <c r="M23" i="1"/>
  <c r="L23" i="1"/>
  <c r="K23" i="1"/>
  <c r="I23" i="1"/>
  <c r="H23" i="1"/>
  <c r="G23" i="1" s="1"/>
  <c r="E23" i="1"/>
  <c r="D23" i="1"/>
  <c r="C23" i="1" s="1"/>
  <c r="Q22" i="1"/>
  <c r="P22" i="1"/>
  <c r="O22" i="1"/>
  <c r="M22" i="1"/>
  <c r="L22" i="1"/>
  <c r="K22" i="1"/>
  <c r="I22" i="1"/>
  <c r="H22" i="1"/>
  <c r="G22" i="1" s="1"/>
  <c r="E22" i="1"/>
  <c r="D22" i="1"/>
  <c r="C22" i="1" s="1"/>
  <c r="Q21" i="1"/>
  <c r="P21" i="1"/>
  <c r="O21" i="1"/>
  <c r="M21" i="1"/>
  <c r="L21" i="1"/>
  <c r="K21" i="1"/>
  <c r="I21" i="1"/>
  <c r="H21" i="1"/>
  <c r="G21" i="1" s="1"/>
  <c r="E21" i="1"/>
  <c r="D21" i="1"/>
  <c r="C21" i="1" s="1"/>
  <c r="Q20" i="1"/>
  <c r="P20" i="1"/>
  <c r="O20" i="1"/>
  <c r="M20" i="1"/>
  <c r="L20" i="1"/>
  <c r="K20" i="1"/>
  <c r="I20" i="1"/>
  <c r="H20" i="1"/>
  <c r="G20" i="1" s="1"/>
  <c r="E20" i="1"/>
  <c r="D20" i="1"/>
  <c r="C20" i="1" s="1"/>
  <c r="Q19" i="1"/>
  <c r="P19" i="1"/>
  <c r="O19" i="1"/>
  <c r="M19" i="1"/>
  <c r="L19" i="1"/>
  <c r="K19" i="1"/>
  <c r="I19" i="1"/>
  <c r="H19" i="1"/>
  <c r="G19" i="1" s="1"/>
  <c r="E19" i="1"/>
  <c r="D19" i="1"/>
  <c r="C19" i="1" s="1"/>
  <c r="Q18" i="1"/>
  <c r="P18" i="1"/>
  <c r="O18" i="1"/>
  <c r="M18" i="1"/>
  <c r="L18" i="1"/>
  <c r="K18" i="1"/>
  <c r="I18" i="1"/>
  <c r="H18" i="1"/>
  <c r="G18" i="1" s="1"/>
  <c r="E18" i="1"/>
  <c r="D18" i="1"/>
  <c r="C18" i="1" s="1"/>
  <c r="Q17" i="1"/>
  <c r="P17" i="1"/>
  <c r="O17" i="1"/>
  <c r="M17" i="1"/>
  <c r="L17" i="1"/>
  <c r="K17" i="1"/>
  <c r="I17" i="1"/>
  <c r="H17" i="1"/>
  <c r="G17" i="1" s="1"/>
  <c r="E17" i="1"/>
  <c r="D17" i="1"/>
  <c r="C17" i="1" s="1"/>
  <c r="Q16" i="1"/>
  <c r="P16" i="1"/>
  <c r="O16" i="1"/>
  <c r="M16" i="1"/>
  <c r="L16" i="1"/>
  <c r="K16" i="1"/>
  <c r="I16" i="1"/>
  <c r="H16" i="1"/>
  <c r="G16" i="1" s="1"/>
  <c r="E16" i="1"/>
  <c r="D16" i="1"/>
  <c r="C16" i="1" s="1"/>
  <c r="Q15" i="1"/>
  <c r="P15" i="1"/>
  <c r="O15" i="1"/>
  <c r="M15" i="1"/>
  <c r="L15" i="1"/>
  <c r="K15" i="1"/>
  <c r="I15" i="1"/>
  <c r="H15" i="1"/>
  <c r="G15" i="1" s="1"/>
  <c r="E15" i="1"/>
  <c r="D15" i="1"/>
  <c r="C15" i="1" s="1"/>
  <c r="Q14" i="1"/>
  <c r="P14" i="1"/>
  <c r="O14" i="1"/>
  <c r="M14" i="1"/>
  <c r="L14" i="1"/>
  <c r="K14" i="1"/>
  <c r="I14" i="1"/>
  <c r="H14" i="1"/>
  <c r="G14" i="1" s="1"/>
  <c r="E14" i="1"/>
  <c r="D14" i="1"/>
  <c r="C14" i="1" s="1"/>
  <c r="Q13" i="1"/>
  <c r="P13" i="1"/>
  <c r="O13" i="1"/>
  <c r="M13" i="1"/>
  <c r="L13" i="1"/>
  <c r="K13" i="1"/>
  <c r="I13" i="1"/>
  <c r="H13" i="1"/>
  <c r="G13" i="1" s="1"/>
  <c r="E13" i="1"/>
  <c r="D13" i="1"/>
  <c r="C13" i="1" s="1"/>
  <c r="Q12" i="1"/>
  <c r="P12" i="1"/>
  <c r="O12" i="1"/>
  <c r="M12" i="1"/>
  <c r="L12" i="1"/>
  <c r="K12" i="1"/>
  <c r="I12" i="1"/>
  <c r="H12" i="1"/>
  <c r="G12" i="1" s="1"/>
  <c r="E12" i="1"/>
  <c r="D12" i="1"/>
  <c r="C12" i="1" s="1"/>
  <c r="Q11" i="1"/>
  <c r="P11" i="1"/>
  <c r="O11" i="1"/>
  <c r="M11" i="1"/>
  <c r="L11" i="1"/>
  <c r="K11" i="1"/>
  <c r="I11" i="1"/>
  <c r="H11" i="1"/>
  <c r="G11" i="1" s="1"/>
  <c r="E11" i="1"/>
  <c r="D11" i="1"/>
  <c r="C11" i="1" s="1"/>
  <c r="Q10" i="1"/>
  <c r="P10" i="1"/>
  <c r="O10" i="1"/>
  <c r="M10" i="1"/>
  <c r="L10" i="1"/>
  <c r="K10" i="1"/>
  <c r="I10" i="1"/>
  <c r="H10" i="1"/>
  <c r="G10" i="1" s="1"/>
  <c r="E10" i="1"/>
  <c r="D10" i="1"/>
  <c r="C10" i="1" s="1"/>
  <c r="Q9" i="1"/>
  <c r="P9" i="1"/>
  <c r="O9" i="1"/>
  <c r="M9" i="1"/>
  <c r="L9" i="1"/>
  <c r="K9" i="1"/>
  <c r="I9" i="1"/>
  <c r="H9" i="1"/>
  <c r="G9" i="1" s="1"/>
  <c r="E9" i="1"/>
  <c r="D9" i="1"/>
  <c r="C9" i="1" s="1"/>
  <c r="Q8" i="1"/>
  <c r="P8" i="1"/>
  <c r="O8" i="1"/>
  <c r="M8" i="1"/>
  <c r="L8" i="1"/>
  <c r="K8" i="1"/>
  <c r="I8" i="1"/>
  <c r="H8" i="1"/>
  <c r="G8" i="1" s="1"/>
  <c r="E8" i="1"/>
  <c r="D8" i="1"/>
  <c r="C8" i="1" s="1"/>
  <c r="Q7" i="1"/>
  <c r="P7" i="1"/>
  <c r="O7" i="1"/>
  <c r="M7" i="1"/>
  <c r="L7" i="1"/>
  <c r="K7" i="1"/>
  <c r="I7" i="1"/>
  <c r="H7" i="1"/>
  <c r="G7" i="1" s="1"/>
  <c r="E7" i="1"/>
  <c r="J39" i="1" s="1"/>
  <c r="D7" i="1"/>
  <c r="C7" i="1" s="1"/>
  <c r="Q6" i="1"/>
  <c r="M33" i="1" s="1"/>
  <c r="P6" i="1"/>
  <c r="L33" i="1" s="1"/>
  <c r="O6" i="1"/>
  <c r="M6" i="1"/>
  <c r="L6" i="1"/>
  <c r="H35" i="1" s="1"/>
  <c r="G35" i="1" s="1"/>
  <c r="K6" i="1"/>
  <c r="I6" i="1"/>
  <c r="E37" i="1" s="1"/>
  <c r="H6" i="1"/>
  <c r="D37" i="1" s="1"/>
  <c r="C37" i="1" l="1"/>
  <c r="D6" i="1"/>
  <c r="C6" i="1" s="1"/>
  <c r="E6" i="1"/>
  <c r="H41" i="1"/>
  <c r="F41" i="1" s="1"/>
  <c r="J40" i="1"/>
  <c r="K33" i="1"/>
  <c r="J41" i="1"/>
  <c r="G6" i="1"/>
  <c r="H39" i="1"/>
  <c r="F39" i="1" s="1"/>
  <c r="M39" i="1" s="1"/>
  <c r="H40" i="1"/>
  <c r="F40" i="1" s="1"/>
  <c r="M40" i="1" s="1"/>
  <c r="M41" i="1" l="1"/>
</calcChain>
</file>

<file path=xl/sharedStrings.xml><?xml version="1.0" encoding="utf-8"?>
<sst xmlns="http://schemas.openxmlformats.org/spreadsheetml/2006/main" count="57" uniqueCount="36">
  <si>
    <t>年　　齢　　、　　男　　女　　別　　人　　口</t>
    <phoneticPr fontId="4"/>
  </si>
  <si>
    <t>年齢</t>
  </si>
  <si>
    <t>総数</t>
  </si>
  <si>
    <t>男</t>
  </si>
  <si>
    <t>女</t>
  </si>
  <si>
    <t>0～4歳</t>
  </si>
  <si>
    <t>80～84歳</t>
  </si>
  <si>
    <t>55～59歳</t>
  </si>
  <si>
    <t>30～34歳</t>
  </si>
  <si>
    <t>5～9歳</t>
  </si>
  <si>
    <t>85～89歳</t>
  </si>
  <si>
    <t>60～64歳</t>
  </si>
  <si>
    <t>35～39歳</t>
  </si>
  <si>
    <t>10～14歳</t>
  </si>
  <si>
    <t>90～94歳</t>
  </si>
  <si>
    <t>65～69歳</t>
  </si>
  <si>
    <t>40～44歳</t>
  </si>
  <si>
    <t>15～19歳</t>
  </si>
  <si>
    <t>95～99歳</t>
  </si>
  <si>
    <t>70～74歳</t>
  </si>
  <si>
    <t>45～49歳</t>
  </si>
  <si>
    <t>20～24歳</t>
  </si>
  <si>
    <t>100～104歳</t>
    <rPh sb="7" eb="8">
      <t>サイ</t>
    </rPh>
    <phoneticPr fontId="4"/>
  </si>
  <si>
    <t>75～79歳</t>
  </si>
  <si>
    <t>50～54歳</t>
  </si>
  <si>
    <t>25～29歳</t>
  </si>
  <si>
    <t>105歳以上</t>
    <rPh sb="3" eb="4">
      <t>サイ</t>
    </rPh>
    <rPh sb="4" eb="6">
      <t>イジョウ</t>
    </rPh>
    <phoneticPr fontId="4"/>
  </si>
  <si>
    <t>本表は平成27年9月末現在の住民基本台帳法に基づく数値である。</t>
    <rPh sb="10" eb="11">
      <t>マツ</t>
    </rPh>
    <phoneticPr fontId="4"/>
  </si>
  <si>
    <t>再掲：１５歳未満</t>
    <rPh sb="0" eb="2">
      <t>サイケイ</t>
    </rPh>
    <rPh sb="5" eb="6">
      <t>サイ</t>
    </rPh>
    <rPh sb="6" eb="8">
      <t>ミマン</t>
    </rPh>
    <phoneticPr fontId="4"/>
  </si>
  <si>
    <t>総数</t>
    <rPh sb="0" eb="2">
      <t>ソウスウ</t>
    </rPh>
    <phoneticPr fontId="4"/>
  </si>
  <si>
    <t xml:space="preserve">         男</t>
    <rPh sb="9" eb="10">
      <t>オトコ</t>
    </rPh>
    <phoneticPr fontId="4"/>
  </si>
  <si>
    <t xml:space="preserve">      女</t>
    <rPh sb="6" eb="7">
      <t>オンナ</t>
    </rPh>
    <phoneticPr fontId="4"/>
  </si>
  <si>
    <t xml:space="preserve">   年齢別割合総数</t>
    <rPh sb="3" eb="6">
      <t>ネンレイベツ</t>
    </rPh>
    <rPh sb="6" eb="8">
      <t>ワリアイ</t>
    </rPh>
    <rPh sb="8" eb="10">
      <t>ソウスウ</t>
    </rPh>
    <phoneticPr fontId="4"/>
  </si>
  <si>
    <t xml:space="preserve">        １５歳～６４歳</t>
    <rPh sb="10" eb="11">
      <t>サイ</t>
    </rPh>
    <rPh sb="14" eb="15">
      <t>サイ</t>
    </rPh>
    <phoneticPr fontId="4"/>
  </si>
  <si>
    <t xml:space="preserve">        ６５歳以上</t>
    <rPh sb="10" eb="11">
      <t>サイ</t>
    </rPh>
    <rPh sb="11" eb="13">
      <t>イジョウ</t>
    </rPh>
    <phoneticPr fontId="4"/>
  </si>
  <si>
    <t>資料　四條畷市 地域協働課</t>
    <rPh sb="8" eb="10">
      <t>チイキ</t>
    </rPh>
    <rPh sb="10" eb="12">
      <t>キョウドウ</t>
    </rPh>
    <rPh sb="12" eb="13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</si>
</sst>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4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38" fontId="6" fillId="0" borderId="0" xfId="1" applyFont="1"/>
    <xf numFmtId="38" fontId="6" fillId="0" borderId="5" xfId="1" applyFont="1" applyBorder="1"/>
    <xf numFmtId="38" fontId="6" fillId="0" borderId="6" xfId="1" applyFont="1" applyBorder="1"/>
    <xf numFmtId="0" fontId="7" fillId="0" borderId="4" xfId="0" applyFont="1" applyFill="1" applyBorder="1"/>
    <xf numFmtId="0" fontId="7" fillId="0" borderId="6" xfId="0" applyFont="1" applyFill="1" applyBorder="1"/>
    <xf numFmtId="0" fontId="6" fillId="0" borderId="4" xfId="0" applyFont="1" applyBorder="1"/>
    <xf numFmtId="0" fontId="2" fillId="0" borderId="0" xfId="0" applyFont="1" applyBorder="1"/>
    <xf numFmtId="38" fontId="6" fillId="0" borderId="6" xfId="1" applyFont="1" applyBorder="1" applyAlignment="1">
      <alignment horizontal="right"/>
    </xf>
    <xf numFmtId="0" fontId="7" fillId="0" borderId="7" xfId="0" applyFont="1" applyFill="1" applyBorder="1"/>
    <xf numFmtId="38" fontId="6" fillId="0" borderId="8" xfId="1" applyFont="1" applyBorder="1"/>
    <xf numFmtId="38" fontId="6" fillId="0" borderId="9" xfId="1" applyFont="1" applyBorder="1"/>
    <xf numFmtId="38" fontId="6" fillId="0" borderId="7" xfId="1" applyFont="1" applyBorder="1"/>
    <xf numFmtId="38" fontId="6" fillId="0" borderId="10" xfId="1" applyFont="1" applyBorder="1"/>
    <xf numFmtId="38" fontId="7" fillId="0" borderId="10" xfId="1" applyFont="1" applyBorder="1" applyAlignment="1">
      <alignment horizontal="left"/>
    </xf>
    <xf numFmtId="0" fontId="6" fillId="0" borderId="0" xfId="0" applyFont="1" applyFill="1" applyBorder="1"/>
    <xf numFmtId="38" fontId="6" fillId="0" borderId="0" xfId="1" applyFont="1" applyBorder="1"/>
    <xf numFmtId="38" fontId="6" fillId="2" borderId="0" xfId="1" applyFont="1" applyFill="1" applyBorder="1"/>
    <xf numFmtId="176" fontId="6" fillId="2" borderId="0" xfId="2" applyNumberFormat="1" applyFont="1" applyFill="1" applyBorder="1"/>
    <xf numFmtId="176" fontId="6" fillId="0" borderId="0" xfId="2" applyNumberFormat="1" applyFont="1" applyBorder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12289;&#30007;&#22899;&#21029;&#20154;&#21475;&#65288;27&#24180;9&#26376;&#26411;&#29694;&#2231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（各歳）、男女別人口日本人"/>
      <sheetName val="年齢（各歳）、男女別人口 外国人"/>
      <sheetName val="年齢（各歳）、男女別人口総人口"/>
    </sheetNames>
    <sheetDataSet>
      <sheetData sheetId="0">
        <row r="6">
          <cell r="H6">
            <v>279</v>
          </cell>
          <cell r="I6">
            <v>259</v>
          </cell>
          <cell r="L6">
            <v>377</v>
          </cell>
          <cell r="M6">
            <v>308</v>
          </cell>
          <cell r="P6">
            <v>227</v>
          </cell>
          <cell r="Q6">
            <v>251</v>
          </cell>
        </row>
        <row r="7">
          <cell r="H7">
            <v>250</v>
          </cell>
          <cell r="I7">
            <v>229</v>
          </cell>
          <cell r="L7">
            <v>318</v>
          </cell>
          <cell r="M7">
            <v>307</v>
          </cell>
        </row>
        <row r="8">
          <cell r="D8">
            <v>201</v>
          </cell>
          <cell r="E8">
            <v>194</v>
          </cell>
          <cell r="H8">
            <v>229</v>
          </cell>
          <cell r="I8">
            <v>237</v>
          </cell>
          <cell r="L8">
            <v>289</v>
          </cell>
          <cell r="M8">
            <v>262</v>
          </cell>
          <cell r="P8">
            <v>198</v>
          </cell>
          <cell r="Q8">
            <v>236</v>
          </cell>
        </row>
        <row r="9">
          <cell r="D9">
            <v>215</v>
          </cell>
          <cell r="E9">
            <v>205</v>
          </cell>
          <cell r="H9">
            <v>262</v>
          </cell>
          <cell r="I9">
            <v>249</v>
          </cell>
          <cell r="P9">
            <v>151</v>
          </cell>
          <cell r="Q9">
            <v>196</v>
          </cell>
        </row>
        <row r="10">
          <cell r="D10">
            <v>231</v>
          </cell>
          <cell r="E10">
            <v>211</v>
          </cell>
          <cell r="H10">
            <v>255</v>
          </cell>
          <cell r="I10">
            <v>222</v>
          </cell>
          <cell r="L10">
            <v>297</v>
          </cell>
          <cell r="M10">
            <v>264</v>
          </cell>
          <cell r="P10">
            <v>130</v>
          </cell>
          <cell r="Q10">
            <v>200</v>
          </cell>
        </row>
        <row r="11">
          <cell r="D11">
            <v>239</v>
          </cell>
          <cell r="E11">
            <v>205</v>
          </cell>
          <cell r="L11">
            <v>277</v>
          </cell>
          <cell r="M11">
            <v>247</v>
          </cell>
          <cell r="P11">
            <v>109</v>
          </cell>
          <cell r="Q11">
            <v>176</v>
          </cell>
        </row>
        <row r="12">
          <cell r="D12">
            <v>223</v>
          </cell>
          <cell r="E12">
            <v>217</v>
          </cell>
          <cell r="H12">
            <v>252</v>
          </cell>
          <cell r="I12">
            <v>256</v>
          </cell>
          <cell r="L12">
            <v>262</v>
          </cell>
          <cell r="M12">
            <v>261</v>
          </cell>
          <cell r="P12">
            <v>89</v>
          </cell>
          <cell r="Q12">
            <v>145</v>
          </cell>
        </row>
        <row r="13">
          <cell r="H13">
            <v>272</v>
          </cell>
          <cell r="I13">
            <v>282</v>
          </cell>
          <cell r="L13">
            <v>238</v>
          </cell>
          <cell r="M13">
            <v>236</v>
          </cell>
        </row>
        <row r="14">
          <cell r="D14">
            <v>250</v>
          </cell>
          <cell r="E14">
            <v>245</v>
          </cell>
          <cell r="H14">
            <v>235</v>
          </cell>
          <cell r="I14">
            <v>289</v>
          </cell>
          <cell r="L14">
            <v>258</v>
          </cell>
          <cell r="M14">
            <v>246</v>
          </cell>
          <cell r="P14">
            <v>80</v>
          </cell>
          <cell r="Q14">
            <v>113</v>
          </cell>
        </row>
        <row r="15">
          <cell r="D15">
            <v>247</v>
          </cell>
          <cell r="E15">
            <v>236</v>
          </cell>
          <cell r="H15">
            <v>281</v>
          </cell>
          <cell r="I15">
            <v>285</v>
          </cell>
          <cell r="P15">
            <v>76</v>
          </cell>
          <cell r="Q15">
            <v>128</v>
          </cell>
        </row>
        <row r="16">
          <cell r="D16">
            <v>262</v>
          </cell>
          <cell r="E16">
            <v>243</v>
          </cell>
          <cell r="H16">
            <v>296</v>
          </cell>
          <cell r="I16">
            <v>296</v>
          </cell>
          <cell r="L16">
            <v>278</v>
          </cell>
          <cell r="M16">
            <v>278</v>
          </cell>
          <cell r="P16">
            <v>43</v>
          </cell>
          <cell r="Q16">
            <v>105</v>
          </cell>
        </row>
        <row r="17">
          <cell r="D17">
            <v>290</v>
          </cell>
          <cell r="E17">
            <v>275</v>
          </cell>
          <cell r="L17">
            <v>281</v>
          </cell>
          <cell r="M17">
            <v>287</v>
          </cell>
          <cell r="P17">
            <v>34</v>
          </cell>
          <cell r="Q17">
            <v>109</v>
          </cell>
        </row>
        <row r="18">
          <cell r="D18">
            <v>318</v>
          </cell>
          <cell r="E18">
            <v>277</v>
          </cell>
          <cell r="H18">
            <v>271</v>
          </cell>
          <cell r="I18">
            <v>298</v>
          </cell>
          <cell r="L18">
            <v>301</v>
          </cell>
          <cell r="M18">
            <v>309</v>
          </cell>
          <cell r="P18">
            <v>27</v>
          </cell>
          <cell r="Q18">
            <v>81</v>
          </cell>
        </row>
        <row r="19">
          <cell r="H19">
            <v>318</v>
          </cell>
          <cell r="I19">
            <v>315</v>
          </cell>
          <cell r="L19">
            <v>307</v>
          </cell>
          <cell r="M19">
            <v>335</v>
          </cell>
        </row>
        <row r="20">
          <cell r="D20">
            <v>331</v>
          </cell>
          <cell r="E20">
            <v>289</v>
          </cell>
          <cell r="H20">
            <v>381</v>
          </cell>
          <cell r="I20">
            <v>325</v>
          </cell>
          <cell r="L20">
            <v>351</v>
          </cell>
          <cell r="M20">
            <v>417</v>
          </cell>
          <cell r="P20">
            <v>19</v>
          </cell>
          <cell r="Q20">
            <v>67</v>
          </cell>
        </row>
        <row r="21">
          <cell r="D21">
            <v>309</v>
          </cell>
          <cell r="E21">
            <v>294</v>
          </cell>
          <cell r="H21">
            <v>360</v>
          </cell>
          <cell r="I21">
            <v>378</v>
          </cell>
          <cell r="P21">
            <v>17</v>
          </cell>
          <cell r="Q21">
            <v>61</v>
          </cell>
        </row>
        <row r="22">
          <cell r="D22">
            <v>346</v>
          </cell>
          <cell r="E22">
            <v>277</v>
          </cell>
          <cell r="H22">
            <v>416</v>
          </cell>
          <cell r="I22">
            <v>446</v>
          </cell>
          <cell r="L22">
            <v>377</v>
          </cell>
          <cell r="M22">
            <v>436</v>
          </cell>
          <cell r="P22">
            <v>19</v>
          </cell>
          <cell r="Q22">
            <v>49</v>
          </cell>
        </row>
        <row r="23">
          <cell r="D23">
            <v>352</v>
          </cell>
          <cell r="E23">
            <v>299</v>
          </cell>
          <cell r="L23">
            <v>443</v>
          </cell>
          <cell r="M23">
            <v>533</v>
          </cell>
          <cell r="P23">
            <v>9</v>
          </cell>
          <cell r="Q23">
            <v>35</v>
          </cell>
        </row>
        <row r="24">
          <cell r="D24">
            <v>375</v>
          </cell>
          <cell r="E24">
            <v>315</v>
          </cell>
          <cell r="H24">
            <v>485</v>
          </cell>
          <cell r="I24">
            <v>473</v>
          </cell>
          <cell r="L24">
            <v>450</v>
          </cell>
          <cell r="M24">
            <v>576</v>
          </cell>
          <cell r="P24">
            <v>6</v>
          </cell>
          <cell r="Q24">
            <v>38</v>
          </cell>
        </row>
        <row r="25">
          <cell r="H25">
            <v>509</v>
          </cell>
          <cell r="I25">
            <v>480</v>
          </cell>
          <cell r="L25">
            <v>461</v>
          </cell>
          <cell r="M25">
            <v>516</v>
          </cell>
        </row>
        <row r="26">
          <cell r="D26">
            <v>338</v>
          </cell>
          <cell r="E26">
            <v>358</v>
          </cell>
          <cell r="H26">
            <v>548</v>
          </cell>
          <cell r="I26">
            <v>577</v>
          </cell>
          <cell r="L26">
            <v>299</v>
          </cell>
          <cell r="M26">
            <v>335</v>
          </cell>
          <cell r="P26">
            <v>8</v>
          </cell>
          <cell r="Q26">
            <v>43</v>
          </cell>
        </row>
        <row r="27">
          <cell r="D27">
            <v>348</v>
          </cell>
          <cell r="E27">
            <v>321</v>
          </cell>
          <cell r="H27">
            <v>525</v>
          </cell>
          <cell r="I27">
            <v>561</v>
          </cell>
          <cell r="P27">
            <v>4</v>
          </cell>
          <cell r="Q27">
            <v>27</v>
          </cell>
        </row>
        <row r="28">
          <cell r="D28">
            <v>329</v>
          </cell>
          <cell r="E28">
            <v>322</v>
          </cell>
          <cell r="H28">
            <v>555</v>
          </cell>
          <cell r="I28">
            <v>542</v>
          </cell>
          <cell r="L28">
            <v>335</v>
          </cell>
          <cell r="M28">
            <v>370</v>
          </cell>
          <cell r="P28">
            <v>2</v>
          </cell>
          <cell r="Q28">
            <v>18</v>
          </cell>
        </row>
        <row r="29">
          <cell r="D29">
            <v>317</v>
          </cell>
          <cell r="E29">
            <v>306</v>
          </cell>
          <cell r="L29">
            <v>382</v>
          </cell>
          <cell r="M29">
            <v>455</v>
          </cell>
          <cell r="P29">
            <v>2</v>
          </cell>
          <cell r="Q29">
            <v>14</v>
          </cell>
        </row>
        <row r="30">
          <cell r="D30">
            <v>331</v>
          </cell>
          <cell r="E30">
            <v>283</v>
          </cell>
          <cell r="H30">
            <v>535</v>
          </cell>
          <cell r="I30">
            <v>519</v>
          </cell>
          <cell r="L30">
            <v>385</v>
          </cell>
          <cell r="M30">
            <v>415</v>
          </cell>
          <cell r="P30">
            <v>0</v>
          </cell>
          <cell r="Q30">
            <v>8</v>
          </cell>
        </row>
        <row r="31">
          <cell r="H31">
            <v>510</v>
          </cell>
          <cell r="I31">
            <v>511</v>
          </cell>
          <cell r="L31">
            <v>414</v>
          </cell>
          <cell r="M31">
            <v>446</v>
          </cell>
        </row>
        <row r="32">
          <cell r="D32">
            <v>309</v>
          </cell>
          <cell r="E32">
            <v>288</v>
          </cell>
          <cell r="H32">
            <v>474</v>
          </cell>
          <cell r="I32">
            <v>455</v>
          </cell>
          <cell r="L32">
            <v>379</v>
          </cell>
          <cell r="M32">
            <v>417</v>
          </cell>
          <cell r="P32">
            <v>0</v>
          </cell>
          <cell r="Q32">
            <v>10</v>
          </cell>
        </row>
        <row r="33">
          <cell r="D33">
            <v>302</v>
          </cell>
          <cell r="E33">
            <v>262</v>
          </cell>
          <cell r="H33">
            <v>444</v>
          </cell>
          <cell r="I33">
            <v>444</v>
          </cell>
          <cell r="P33">
            <v>0</v>
          </cell>
          <cell r="Q33">
            <v>4</v>
          </cell>
        </row>
        <row r="34">
          <cell r="D34">
            <v>277</v>
          </cell>
          <cell r="E34">
            <v>249</v>
          </cell>
          <cell r="H34">
            <v>342</v>
          </cell>
          <cell r="I34">
            <v>345</v>
          </cell>
          <cell r="L34">
            <v>331</v>
          </cell>
          <cell r="M34">
            <v>373</v>
          </cell>
          <cell r="P34">
            <v>3</v>
          </cell>
          <cell r="Q34">
            <v>3</v>
          </cell>
        </row>
        <row r="35">
          <cell r="D35">
            <v>272</v>
          </cell>
          <cell r="E35">
            <v>260</v>
          </cell>
          <cell r="L35">
            <v>274</v>
          </cell>
          <cell r="M35">
            <v>283</v>
          </cell>
          <cell r="P35">
            <v>0</v>
          </cell>
          <cell r="Q35">
            <v>2</v>
          </cell>
        </row>
        <row r="36">
          <cell r="D36">
            <v>266</v>
          </cell>
          <cell r="E36">
            <v>279</v>
          </cell>
          <cell r="H36">
            <v>452</v>
          </cell>
          <cell r="I36">
            <v>409</v>
          </cell>
          <cell r="L36">
            <v>260</v>
          </cell>
          <cell r="M36">
            <v>297</v>
          </cell>
          <cell r="Q36">
            <v>0</v>
          </cell>
        </row>
        <row r="37">
          <cell r="H37">
            <v>352</v>
          </cell>
          <cell r="I37">
            <v>363</v>
          </cell>
          <cell r="L37">
            <v>254</v>
          </cell>
          <cell r="M37">
            <v>265</v>
          </cell>
          <cell r="Q37">
            <v>1</v>
          </cell>
        </row>
      </sheetData>
      <sheetData sheetId="1">
        <row r="6">
          <cell r="H6">
            <v>5</v>
          </cell>
          <cell r="I6">
            <v>6</v>
          </cell>
          <cell r="L6">
            <v>4</v>
          </cell>
          <cell r="M6">
            <v>13</v>
          </cell>
          <cell r="P6">
            <v>0</v>
          </cell>
          <cell r="Q6">
            <v>4</v>
          </cell>
        </row>
        <row r="7">
          <cell r="H7">
            <v>4</v>
          </cell>
          <cell r="I7">
            <v>6</v>
          </cell>
          <cell r="L7">
            <v>1</v>
          </cell>
          <cell r="M7">
            <v>5</v>
          </cell>
        </row>
        <row r="8">
          <cell r="D8">
            <v>0</v>
          </cell>
          <cell r="E8">
            <v>1</v>
          </cell>
          <cell r="H8">
            <v>4</v>
          </cell>
          <cell r="I8">
            <v>2</v>
          </cell>
          <cell r="L8">
            <v>6</v>
          </cell>
          <cell r="M8">
            <v>3</v>
          </cell>
          <cell r="P8">
            <v>2</v>
          </cell>
          <cell r="Q8">
            <v>3</v>
          </cell>
        </row>
        <row r="9">
          <cell r="D9">
            <v>0</v>
          </cell>
          <cell r="E9">
            <v>0</v>
          </cell>
          <cell r="H9">
            <v>8</v>
          </cell>
          <cell r="I9">
            <v>3</v>
          </cell>
          <cell r="P9">
            <v>1</v>
          </cell>
          <cell r="Q9">
            <v>1</v>
          </cell>
        </row>
        <row r="10">
          <cell r="D10">
            <v>3</v>
          </cell>
          <cell r="E10">
            <v>1</v>
          </cell>
          <cell r="H10">
            <v>4</v>
          </cell>
          <cell r="I10">
            <v>3</v>
          </cell>
          <cell r="L10">
            <v>2</v>
          </cell>
          <cell r="M10">
            <v>5</v>
          </cell>
          <cell r="P10">
            <v>0</v>
          </cell>
          <cell r="Q10">
            <v>3</v>
          </cell>
        </row>
        <row r="11">
          <cell r="D11">
            <v>0</v>
          </cell>
          <cell r="E11">
            <v>0</v>
          </cell>
          <cell r="L11">
            <v>1</v>
          </cell>
          <cell r="M11">
            <v>1</v>
          </cell>
          <cell r="P11">
            <v>0</v>
          </cell>
          <cell r="Q11">
            <v>0</v>
          </cell>
        </row>
        <row r="12">
          <cell r="D12">
            <v>3</v>
          </cell>
          <cell r="E12">
            <v>1</v>
          </cell>
          <cell r="H12">
            <v>3</v>
          </cell>
          <cell r="I12">
            <v>4</v>
          </cell>
          <cell r="L12">
            <v>2</v>
          </cell>
          <cell r="M12">
            <v>5</v>
          </cell>
          <cell r="P12">
            <v>0</v>
          </cell>
          <cell r="Q12">
            <v>1</v>
          </cell>
        </row>
        <row r="13">
          <cell r="H13">
            <v>4</v>
          </cell>
          <cell r="I13">
            <v>1</v>
          </cell>
          <cell r="L13">
            <v>2</v>
          </cell>
          <cell r="M13">
            <v>5</v>
          </cell>
        </row>
        <row r="14">
          <cell r="D14">
            <v>2</v>
          </cell>
          <cell r="E14">
            <v>0</v>
          </cell>
          <cell r="H14">
            <v>5</v>
          </cell>
          <cell r="I14">
            <v>3</v>
          </cell>
          <cell r="L14">
            <v>2</v>
          </cell>
          <cell r="M14">
            <v>1</v>
          </cell>
          <cell r="P14">
            <v>1</v>
          </cell>
          <cell r="Q14">
            <v>0</v>
          </cell>
        </row>
        <row r="15">
          <cell r="D15">
            <v>1</v>
          </cell>
          <cell r="E15">
            <v>0</v>
          </cell>
          <cell r="H15">
            <v>1</v>
          </cell>
          <cell r="I15">
            <v>4</v>
          </cell>
          <cell r="P15">
            <v>1</v>
          </cell>
          <cell r="Q15">
            <v>1</v>
          </cell>
        </row>
        <row r="16">
          <cell r="D16">
            <v>0</v>
          </cell>
          <cell r="E16">
            <v>0</v>
          </cell>
          <cell r="H16">
            <v>1</v>
          </cell>
          <cell r="I16">
            <v>4</v>
          </cell>
          <cell r="L16">
            <v>4</v>
          </cell>
          <cell r="M16">
            <v>3</v>
          </cell>
          <cell r="P16">
            <v>3</v>
          </cell>
          <cell r="Q16">
            <v>0</v>
          </cell>
        </row>
        <row r="17">
          <cell r="D17">
            <v>0</v>
          </cell>
          <cell r="E17">
            <v>0</v>
          </cell>
          <cell r="L17">
            <v>2</v>
          </cell>
          <cell r="M17">
            <v>1</v>
          </cell>
          <cell r="P17">
            <v>0</v>
          </cell>
          <cell r="Q17">
            <v>2</v>
          </cell>
        </row>
        <row r="18">
          <cell r="D18">
            <v>2</v>
          </cell>
          <cell r="E18">
            <v>1</v>
          </cell>
          <cell r="H18">
            <v>4</v>
          </cell>
          <cell r="I18">
            <v>3</v>
          </cell>
          <cell r="L18">
            <v>2</v>
          </cell>
          <cell r="M18">
            <v>2</v>
          </cell>
          <cell r="P18">
            <v>0</v>
          </cell>
          <cell r="Q18">
            <v>1</v>
          </cell>
        </row>
        <row r="19">
          <cell r="H19">
            <v>7</v>
          </cell>
          <cell r="I19">
            <v>4</v>
          </cell>
          <cell r="L19">
            <v>8</v>
          </cell>
          <cell r="M19">
            <v>2</v>
          </cell>
        </row>
        <row r="20">
          <cell r="D20">
            <v>1</v>
          </cell>
          <cell r="E20">
            <v>2</v>
          </cell>
          <cell r="H20">
            <v>8</v>
          </cell>
          <cell r="I20">
            <v>10</v>
          </cell>
          <cell r="L20">
            <v>1</v>
          </cell>
          <cell r="M20">
            <v>7</v>
          </cell>
          <cell r="P20">
            <v>0</v>
          </cell>
          <cell r="Q20">
            <v>1</v>
          </cell>
        </row>
        <row r="21">
          <cell r="D21">
            <v>0</v>
          </cell>
          <cell r="E21">
            <v>1</v>
          </cell>
          <cell r="H21">
            <v>5</v>
          </cell>
          <cell r="I21">
            <v>7</v>
          </cell>
          <cell r="P21">
            <v>0</v>
          </cell>
          <cell r="Q21">
            <v>0</v>
          </cell>
        </row>
        <row r="22">
          <cell r="D22">
            <v>1</v>
          </cell>
          <cell r="E22">
            <v>1</v>
          </cell>
          <cell r="H22">
            <v>4</v>
          </cell>
          <cell r="I22">
            <v>2</v>
          </cell>
          <cell r="L22">
            <v>1</v>
          </cell>
          <cell r="M22">
            <v>2</v>
          </cell>
          <cell r="P22">
            <v>0</v>
          </cell>
          <cell r="Q22">
            <v>0</v>
          </cell>
        </row>
        <row r="23">
          <cell r="D23">
            <v>2</v>
          </cell>
          <cell r="E23">
            <v>1</v>
          </cell>
          <cell r="L23">
            <v>4</v>
          </cell>
          <cell r="M23">
            <v>2</v>
          </cell>
          <cell r="P23">
            <v>0</v>
          </cell>
          <cell r="Q23">
            <v>0</v>
          </cell>
        </row>
        <row r="24">
          <cell r="D24">
            <v>2</v>
          </cell>
          <cell r="E24">
            <v>1</v>
          </cell>
          <cell r="H24">
            <v>6</v>
          </cell>
          <cell r="I24">
            <v>4</v>
          </cell>
          <cell r="L24">
            <v>5</v>
          </cell>
          <cell r="M24">
            <v>4</v>
          </cell>
          <cell r="P24">
            <v>0</v>
          </cell>
          <cell r="Q24">
            <v>0</v>
          </cell>
        </row>
        <row r="25">
          <cell r="H25">
            <v>3</v>
          </cell>
          <cell r="I25">
            <v>1</v>
          </cell>
          <cell r="L25">
            <v>0</v>
          </cell>
          <cell r="M25">
            <v>4</v>
          </cell>
        </row>
        <row r="26">
          <cell r="D26">
            <v>0</v>
          </cell>
          <cell r="E26">
            <v>0</v>
          </cell>
          <cell r="H26">
            <v>7</v>
          </cell>
          <cell r="I26">
            <v>6</v>
          </cell>
          <cell r="L26">
            <v>2</v>
          </cell>
          <cell r="M26">
            <v>4</v>
          </cell>
          <cell r="P26">
            <v>0</v>
          </cell>
          <cell r="Q26">
            <v>0</v>
          </cell>
        </row>
        <row r="27">
          <cell r="D27">
            <v>0</v>
          </cell>
          <cell r="E27">
            <v>0</v>
          </cell>
          <cell r="H27">
            <v>6</v>
          </cell>
          <cell r="I27">
            <v>5</v>
          </cell>
          <cell r="P27">
            <v>0</v>
          </cell>
          <cell r="Q27">
            <v>0</v>
          </cell>
        </row>
        <row r="28">
          <cell r="D28">
            <v>2</v>
          </cell>
          <cell r="E28">
            <v>1</v>
          </cell>
          <cell r="H28">
            <v>1</v>
          </cell>
          <cell r="I28">
            <v>5</v>
          </cell>
          <cell r="L28">
            <v>3</v>
          </cell>
          <cell r="M28">
            <v>2</v>
          </cell>
          <cell r="P28">
            <v>0</v>
          </cell>
          <cell r="Q28">
            <v>0</v>
          </cell>
        </row>
        <row r="29">
          <cell r="D29">
            <v>0</v>
          </cell>
          <cell r="E29">
            <v>4</v>
          </cell>
          <cell r="L29">
            <v>2</v>
          </cell>
          <cell r="M29">
            <v>3</v>
          </cell>
          <cell r="P29">
            <v>0</v>
          </cell>
          <cell r="Q29">
            <v>1</v>
          </cell>
        </row>
        <row r="30">
          <cell r="D30">
            <v>1</v>
          </cell>
          <cell r="E30">
            <v>0</v>
          </cell>
          <cell r="H30">
            <v>6</v>
          </cell>
          <cell r="I30">
            <v>8</v>
          </cell>
          <cell r="L30">
            <v>1</v>
          </cell>
          <cell r="M30">
            <v>0</v>
          </cell>
          <cell r="P30">
            <v>0</v>
          </cell>
          <cell r="Q30">
            <v>0</v>
          </cell>
        </row>
        <row r="31">
          <cell r="H31">
            <v>5</v>
          </cell>
          <cell r="I31">
            <v>4</v>
          </cell>
          <cell r="L31">
            <v>1</v>
          </cell>
          <cell r="M31">
            <v>3</v>
          </cell>
        </row>
        <row r="32">
          <cell r="D32">
            <v>5</v>
          </cell>
          <cell r="E32">
            <v>2</v>
          </cell>
          <cell r="H32">
            <v>4</v>
          </cell>
          <cell r="I32">
            <v>7</v>
          </cell>
          <cell r="L32">
            <v>4</v>
          </cell>
          <cell r="M32">
            <v>2</v>
          </cell>
          <cell r="P32">
            <v>0</v>
          </cell>
          <cell r="Q32">
            <v>0</v>
          </cell>
        </row>
        <row r="33">
          <cell r="D33">
            <v>7</v>
          </cell>
          <cell r="E33">
            <v>1</v>
          </cell>
          <cell r="H33">
            <v>1</v>
          </cell>
          <cell r="I33">
            <v>5</v>
          </cell>
          <cell r="P33">
            <v>0</v>
          </cell>
          <cell r="Q33">
            <v>0</v>
          </cell>
        </row>
        <row r="34">
          <cell r="D34">
            <v>7</v>
          </cell>
          <cell r="E34">
            <v>6</v>
          </cell>
          <cell r="H34">
            <v>2</v>
          </cell>
          <cell r="I34">
            <v>2</v>
          </cell>
          <cell r="L34">
            <v>2</v>
          </cell>
          <cell r="M34">
            <v>1</v>
          </cell>
          <cell r="P34">
            <v>0</v>
          </cell>
          <cell r="Q34">
            <v>0</v>
          </cell>
        </row>
        <row r="35">
          <cell r="D35">
            <v>14</v>
          </cell>
          <cell r="E35">
            <v>4</v>
          </cell>
          <cell r="L35">
            <v>2</v>
          </cell>
          <cell r="M35">
            <v>0</v>
          </cell>
          <cell r="P35">
            <v>0</v>
          </cell>
          <cell r="Q35">
            <v>0</v>
          </cell>
        </row>
        <row r="36">
          <cell r="D36">
            <v>8</v>
          </cell>
          <cell r="E36">
            <v>4</v>
          </cell>
          <cell r="H36">
            <v>2</v>
          </cell>
          <cell r="I36">
            <v>3</v>
          </cell>
          <cell r="L36">
            <v>0</v>
          </cell>
          <cell r="M36">
            <v>4</v>
          </cell>
          <cell r="Q36">
            <v>0</v>
          </cell>
        </row>
        <row r="37">
          <cell r="H37">
            <v>4</v>
          </cell>
          <cell r="I37">
            <v>7</v>
          </cell>
          <cell r="L37">
            <v>1</v>
          </cell>
          <cell r="M37">
            <v>1</v>
          </cell>
          <cell r="Q3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2"/>
  <sheetViews>
    <sheetView showGridLines="0" tabSelected="1" zoomScale="120" zoomScaleNormal="120" workbookViewId="0"/>
  </sheetViews>
  <sheetFormatPr defaultRowHeight="12" x14ac:dyDescent="0.15"/>
  <cols>
    <col min="1" max="1" width="2.375" style="2" customWidth="1"/>
    <col min="2" max="2" width="7.125" style="2" bestFit="1" customWidth="1"/>
    <col min="3" max="3" width="6.75" style="2" bestFit="1" customWidth="1"/>
    <col min="4" max="4" width="7.25" style="2" bestFit="1" customWidth="1"/>
    <col min="5" max="5" width="5.125" style="2" bestFit="1" customWidth="1"/>
    <col min="6" max="6" width="7.125" style="2" customWidth="1"/>
    <col min="7" max="7" width="6.75" style="2" customWidth="1"/>
    <col min="8" max="8" width="7.25" style="2" bestFit="1" customWidth="1"/>
    <col min="9" max="9" width="5" style="2" bestFit="1" customWidth="1"/>
    <col min="10" max="10" width="7.125" style="2" bestFit="1" customWidth="1"/>
    <col min="11" max="11" width="5.875" style="2" bestFit="1" customWidth="1"/>
    <col min="12" max="12" width="7.25" style="2" bestFit="1" customWidth="1"/>
    <col min="13" max="13" width="7" style="2" bestFit="1" customWidth="1"/>
    <col min="14" max="14" width="7.625" style="2" bestFit="1" customWidth="1"/>
    <col min="15" max="15" width="5" style="2" bestFit="1" customWidth="1"/>
    <col min="16" max="16" width="3.875" style="2" bestFit="1" customWidth="1"/>
    <col min="17" max="17" width="5" style="2" bestFit="1" customWidth="1"/>
    <col min="18" max="16384" width="9" style="2"/>
  </cols>
  <sheetData>
    <row r="2" spans="2:17" x14ac:dyDescent="0.1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15">
      <c r="F3" s="3"/>
    </row>
    <row r="4" spans="2:17" ht="1.5" customHeight="1" x14ac:dyDescent="0.15"/>
    <row r="5" spans="2:17" x14ac:dyDescent="0.15">
      <c r="B5" s="4" t="s">
        <v>1</v>
      </c>
      <c r="C5" s="5" t="s">
        <v>2</v>
      </c>
      <c r="D5" s="5" t="s">
        <v>3</v>
      </c>
      <c r="E5" s="5" t="s">
        <v>4</v>
      </c>
      <c r="F5" s="5" t="s">
        <v>1</v>
      </c>
      <c r="G5" s="5" t="s">
        <v>2</v>
      </c>
      <c r="H5" s="5" t="s">
        <v>3</v>
      </c>
      <c r="I5" s="5" t="s">
        <v>4</v>
      </c>
      <c r="J5" s="5" t="s">
        <v>1</v>
      </c>
      <c r="K5" s="5" t="s">
        <v>2</v>
      </c>
      <c r="L5" s="5" t="s">
        <v>3</v>
      </c>
      <c r="M5" s="5" t="s">
        <v>4</v>
      </c>
      <c r="N5" s="5" t="s">
        <v>1</v>
      </c>
      <c r="O5" s="5" t="s">
        <v>2</v>
      </c>
      <c r="P5" s="5" t="s">
        <v>3</v>
      </c>
      <c r="Q5" s="6" t="s">
        <v>4</v>
      </c>
    </row>
    <row r="6" spans="2:17" x14ac:dyDescent="0.15">
      <c r="B6" s="7" t="s">
        <v>2</v>
      </c>
      <c r="C6" s="8">
        <f>+D6+E6</f>
        <v>56348</v>
      </c>
      <c r="D6" s="8">
        <f>+D7+D13+D19+D25+D31+D37+H11+H17+H23+H29+H35+L9+L15+L21+L27+L33+P7+P13+P19+P25+P31+P37</f>
        <v>27745</v>
      </c>
      <c r="E6" s="8">
        <f>+E7+E13+E19+E25+E31+E37+I11+I17+I23+I29+I35+M9+M15+M21+M27+M33+Q7+Q13+Q19+Q25+Q31+Q37</f>
        <v>28603</v>
      </c>
      <c r="F6" s="9">
        <v>25</v>
      </c>
      <c r="G6" s="8">
        <f>+H6+I6</f>
        <v>549</v>
      </c>
      <c r="H6" s="8">
        <f>'[1]年齢（各歳）、男女別人口日本人'!H6+'[1]年齢（各歳）、男女別人口 外国人'!H6</f>
        <v>284</v>
      </c>
      <c r="I6" s="8">
        <f>'[1]年齢（各歳）、男女別人口日本人'!I6+'[1]年齢（各歳）、男女別人口 外国人'!I6</f>
        <v>265</v>
      </c>
      <c r="J6" s="9">
        <v>52</v>
      </c>
      <c r="K6" s="8">
        <f>+L6+M6</f>
        <v>702</v>
      </c>
      <c r="L6" s="8">
        <f>'[1]年齢（各歳）、男女別人口日本人'!L6+'[1]年齢（各歳）、男女別人口 外国人'!L6</f>
        <v>381</v>
      </c>
      <c r="M6" s="8">
        <f>'[1]年齢（各歳）、男女別人口日本人'!M6+'[1]年齢（各歳）、男女別人口 外国人'!M6</f>
        <v>321</v>
      </c>
      <c r="N6" s="10">
        <v>79</v>
      </c>
      <c r="O6" s="8">
        <f>+P6+Q6</f>
        <v>482</v>
      </c>
      <c r="P6" s="8">
        <f>'[1]年齢（各歳）、男女別人口日本人'!P6+'[1]年齢（各歳）、男女別人口 外国人'!P6</f>
        <v>227</v>
      </c>
      <c r="Q6" s="8">
        <f>'[1]年齢（各歳）、男女別人口日本人'!Q6+'[1]年齢（各歳）、男女別人口 外国人'!Q6</f>
        <v>255</v>
      </c>
    </row>
    <row r="7" spans="2:17" x14ac:dyDescent="0.15">
      <c r="B7" s="11" t="s">
        <v>5</v>
      </c>
      <c r="C7" s="8">
        <f>+D7+E7</f>
        <v>2150</v>
      </c>
      <c r="D7" s="8">
        <f>SUM(D8:D12)</f>
        <v>1115</v>
      </c>
      <c r="E7" s="8">
        <f>SUM(E8:E12)</f>
        <v>1035</v>
      </c>
      <c r="F7" s="10">
        <v>26</v>
      </c>
      <c r="G7" s="8">
        <f t="shared" ref="G7:G37" si="0">+H7+I7</f>
        <v>489</v>
      </c>
      <c r="H7" s="8">
        <f>'[1]年齢（各歳）、男女別人口日本人'!H7+'[1]年齢（各歳）、男女別人口 外国人'!H7</f>
        <v>254</v>
      </c>
      <c r="I7" s="8">
        <f>'[1]年齢（各歳）、男女別人口日本人'!I7+'[1]年齢（各歳）、男女別人口 外国人'!I7</f>
        <v>235</v>
      </c>
      <c r="J7" s="10">
        <v>53</v>
      </c>
      <c r="K7" s="8">
        <f t="shared" ref="K7:K37" si="1">+L7+M7</f>
        <v>631</v>
      </c>
      <c r="L7" s="8">
        <f>'[1]年齢（各歳）、男女別人口日本人'!L7+'[1]年齢（各歳）、男女別人口 外国人'!L7</f>
        <v>319</v>
      </c>
      <c r="M7" s="8">
        <f>'[1]年齢（各歳）、男女別人口日本人'!M7+'[1]年齢（各歳）、男女別人口 外国人'!M7</f>
        <v>312</v>
      </c>
      <c r="N7" s="12" t="s">
        <v>6</v>
      </c>
      <c r="O7" s="8">
        <f t="shared" ref="O7:O35" si="2">+P7+Q7</f>
        <v>1641</v>
      </c>
      <c r="P7" s="8">
        <f>SUM(P8:P12)</f>
        <v>680</v>
      </c>
      <c r="Q7" s="8">
        <f>SUM(Q8:Q12)</f>
        <v>961</v>
      </c>
    </row>
    <row r="8" spans="2:17" x14ac:dyDescent="0.15">
      <c r="B8" s="13">
        <v>0</v>
      </c>
      <c r="C8" s="8">
        <f t="shared" ref="C8:C37" si="3">+D8+E8</f>
        <v>396</v>
      </c>
      <c r="D8" s="8">
        <f>'[1]年齢（各歳）、男女別人口日本人'!D8+'[1]年齢（各歳）、男女別人口 外国人'!D8</f>
        <v>201</v>
      </c>
      <c r="E8" s="8">
        <f>'[1]年齢（各歳）、男女別人口日本人'!E8+'[1]年齢（各歳）、男女別人口 外国人'!E8</f>
        <v>195</v>
      </c>
      <c r="F8" s="10">
        <v>27</v>
      </c>
      <c r="G8" s="8">
        <f t="shared" si="0"/>
        <v>472</v>
      </c>
      <c r="H8" s="8">
        <f>'[1]年齢（各歳）、男女別人口日本人'!H8+'[1]年齢（各歳）、男女別人口 外国人'!H8</f>
        <v>233</v>
      </c>
      <c r="I8" s="8">
        <f>'[1]年齢（各歳）、男女別人口日本人'!I8+'[1]年齢（各歳）、男女別人口 外国人'!I8</f>
        <v>239</v>
      </c>
      <c r="J8" s="10">
        <v>54</v>
      </c>
      <c r="K8" s="8">
        <f t="shared" si="1"/>
        <v>560</v>
      </c>
      <c r="L8" s="8">
        <f>'[1]年齢（各歳）、男女別人口日本人'!L8+'[1]年齢（各歳）、男女別人口 外国人'!L8</f>
        <v>295</v>
      </c>
      <c r="M8" s="8">
        <f>'[1]年齢（各歳）、男女別人口日本人'!M8+'[1]年齢（各歳）、男女別人口 外国人'!M8</f>
        <v>265</v>
      </c>
      <c r="N8" s="10">
        <v>80</v>
      </c>
      <c r="O8" s="8">
        <f t="shared" si="2"/>
        <v>439</v>
      </c>
      <c r="P8" s="8">
        <f>'[1]年齢（各歳）、男女別人口日本人'!P8+'[1]年齢（各歳）、男女別人口 外国人'!P8</f>
        <v>200</v>
      </c>
      <c r="Q8" s="8">
        <f>'[1]年齢（各歳）、男女別人口日本人'!Q8+'[1]年齢（各歳）、男女別人口 外国人'!Q8</f>
        <v>239</v>
      </c>
    </row>
    <row r="9" spans="2:17" x14ac:dyDescent="0.15">
      <c r="B9" s="13">
        <v>1</v>
      </c>
      <c r="C9" s="8">
        <f t="shared" si="3"/>
        <v>420</v>
      </c>
      <c r="D9" s="8">
        <f>'[1]年齢（各歳）、男女別人口日本人'!D9+'[1]年齢（各歳）、男女別人口 外国人'!D9</f>
        <v>215</v>
      </c>
      <c r="E9" s="8">
        <f>'[1]年齢（各歳）、男女別人口日本人'!E9+'[1]年齢（各歳）、男女別人口 外国人'!E9</f>
        <v>205</v>
      </c>
      <c r="F9" s="10">
        <v>28</v>
      </c>
      <c r="G9" s="8">
        <f t="shared" si="0"/>
        <v>522</v>
      </c>
      <c r="H9" s="8">
        <f>'[1]年齢（各歳）、男女別人口日本人'!H9+'[1]年齢（各歳）、男女別人口 外国人'!H9</f>
        <v>270</v>
      </c>
      <c r="I9" s="8">
        <f>'[1]年齢（各歳）、男女別人口日本人'!I9+'[1]年齢（各歳）、男女別人口 外国人'!I9</f>
        <v>252</v>
      </c>
      <c r="J9" s="12" t="s">
        <v>7</v>
      </c>
      <c r="K9" s="8">
        <f t="shared" si="1"/>
        <v>2612</v>
      </c>
      <c r="L9" s="8">
        <f>SUM(L10:L14)</f>
        <v>1341</v>
      </c>
      <c r="M9" s="8">
        <f>SUM(M10:M14)</f>
        <v>1271</v>
      </c>
      <c r="N9" s="10">
        <v>81</v>
      </c>
      <c r="O9" s="8">
        <f t="shared" si="2"/>
        <v>349</v>
      </c>
      <c r="P9" s="8">
        <f>'[1]年齢（各歳）、男女別人口日本人'!P9+'[1]年齢（各歳）、男女別人口 外国人'!P9</f>
        <v>152</v>
      </c>
      <c r="Q9" s="8">
        <f>'[1]年齢（各歳）、男女別人口日本人'!Q9+'[1]年齢（各歳）、男女別人口 外国人'!Q9</f>
        <v>197</v>
      </c>
    </row>
    <row r="10" spans="2:17" x14ac:dyDescent="0.15">
      <c r="B10" s="13">
        <v>2</v>
      </c>
      <c r="C10" s="8">
        <f t="shared" si="3"/>
        <v>446</v>
      </c>
      <c r="D10" s="8">
        <f>'[1]年齢（各歳）、男女別人口日本人'!D10+'[1]年齢（各歳）、男女別人口 外国人'!D10</f>
        <v>234</v>
      </c>
      <c r="E10" s="8">
        <f>'[1]年齢（各歳）、男女別人口日本人'!E10+'[1]年齢（各歳）、男女別人口 外国人'!E10</f>
        <v>212</v>
      </c>
      <c r="F10" s="10">
        <v>29</v>
      </c>
      <c r="G10" s="8">
        <f t="shared" si="0"/>
        <v>484</v>
      </c>
      <c r="H10" s="8">
        <f>'[1]年齢（各歳）、男女別人口日本人'!H10+'[1]年齢（各歳）、男女別人口 外国人'!H10</f>
        <v>259</v>
      </c>
      <c r="I10" s="8">
        <f>'[1]年齢（各歳）、男女別人口日本人'!I10+'[1]年齢（各歳）、男女別人口 外国人'!I10</f>
        <v>225</v>
      </c>
      <c r="J10" s="10">
        <v>55</v>
      </c>
      <c r="K10" s="8">
        <f t="shared" si="1"/>
        <v>568</v>
      </c>
      <c r="L10" s="8">
        <f>'[1]年齢（各歳）、男女別人口日本人'!L10+'[1]年齢（各歳）、男女別人口 外国人'!L10</f>
        <v>299</v>
      </c>
      <c r="M10" s="8">
        <f>'[1]年齢（各歳）、男女別人口日本人'!M10+'[1]年齢（各歳）、男女別人口 外国人'!M10</f>
        <v>269</v>
      </c>
      <c r="N10" s="10">
        <v>82</v>
      </c>
      <c r="O10" s="8">
        <f t="shared" si="2"/>
        <v>333</v>
      </c>
      <c r="P10" s="8">
        <f>'[1]年齢（各歳）、男女別人口日本人'!P10+'[1]年齢（各歳）、男女別人口 外国人'!P10</f>
        <v>130</v>
      </c>
      <c r="Q10" s="8">
        <f>'[1]年齢（各歳）、男女別人口日本人'!Q10+'[1]年齢（各歳）、男女別人口 外国人'!Q10</f>
        <v>203</v>
      </c>
    </row>
    <row r="11" spans="2:17" x14ac:dyDescent="0.15">
      <c r="B11" s="13">
        <v>3</v>
      </c>
      <c r="C11" s="8">
        <f t="shared" si="3"/>
        <v>444</v>
      </c>
      <c r="D11" s="8">
        <f>'[1]年齢（各歳）、男女別人口日本人'!D11+'[1]年齢（各歳）、男女別人口 外国人'!D11</f>
        <v>239</v>
      </c>
      <c r="E11" s="8">
        <f>'[1]年齢（各歳）、男女別人口日本人'!E11+'[1]年齢（各歳）、男女別人口 外国人'!E11</f>
        <v>205</v>
      </c>
      <c r="F11" s="12" t="s">
        <v>8</v>
      </c>
      <c r="G11" s="8">
        <f t="shared" si="0"/>
        <v>2774</v>
      </c>
      <c r="H11" s="8">
        <f>SUM(H12:H16)</f>
        <v>1350</v>
      </c>
      <c r="I11" s="8">
        <f>SUM(I12:I16)</f>
        <v>1424</v>
      </c>
      <c r="J11" s="10">
        <v>56</v>
      </c>
      <c r="K11" s="8">
        <f t="shared" si="1"/>
        <v>526</v>
      </c>
      <c r="L11" s="8">
        <f>'[1]年齢（各歳）、男女別人口日本人'!L11+'[1]年齢（各歳）、男女別人口 外国人'!L11</f>
        <v>278</v>
      </c>
      <c r="M11" s="8">
        <f>'[1]年齢（各歳）、男女別人口日本人'!M11+'[1]年齢（各歳）、男女別人口 外国人'!M11</f>
        <v>248</v>
      </c>
      <c r="N11" s="10">
        <v>83</v>
      </c>
      <c r="O11" s="8">
        <f t="shared" si="2"/>
        <v>285</v>
      </c>
      <c r="P11" s="8">
        <f>'[1]年齢（各歳）、男女別人口日本人'!P11+'[1]年齢（各歳）、男女別人口 外国人'!P11</f>
        <v>109</v>
      </c>
      <c r="Q11" s="8">
        <f>'[1]年齢（各歳）、男女別人口日本人'!Q11+'[1]年齢（各歳）、男女別人口 外国人'!Q11</f>
        <v>176</v>
      </c>
    </row>
    <row r="12" spans="2:17" x14ac:dyDescent="0.15">
      <c r="B12" s="13">
        <v>4</v>
      </c>
      <c r="C12" s="8">
        <f t="shared" si="3"/>
        <v>444</v>
      </c>
      <c r="D12" s="8">
        <f>'[1]年齢（各歳）、男女別人口日本人'!D12+'[1]年齢（各歳）、男女別人口 外国人'!D12</f>
        <v>226</v>
      </c>
      <c r="E12" s="8">
        <f>'[1]年齢（各歳）、男女別人口日本人'!E12+'[1]年齢（各歳）、男女別人口 外国人'!E12</f>
        <v>218</v>
      </c>
      <c r="F12" s="10">
        <v>30</v>
      </c>
      <c r="G12" s="8">
        <f t="shared" si="0"/>
        <v>515</v>
      </c>
      <c r="H12" s="8">
        <f>'[1]年齢（各歳）、男女別人口日本人'!H12+'[1]年齢（各歳）、男女別人口 外国人'!H12</f>
        <v>255</v>
      </c>
      <c r="I12" s="8">
        <f>'[1]年齢（各歳）、男女別人口日本人'!I12+'[1]年齢（各歳）、男女別人口 外国人'!I12</f>
        <v>260</v>
      </c>
      <c r="J12" s="10">
        <v>57</v>
      </c>
      <c r="K12" s="8">
        <f t="shared" si="1"/>
        <v>530</v>
      </c>
      <c r="L12" s="8">
        <f>'[1]年齢（各歳）、男女別人口日本人'!L12+'[1]年齢（各歳）、男女別人口 外国人'!L12</f>
        <v>264</v>
      </c>
      <c r="M12" s="8">
        <f>'[1]年齢（各歳）、男女別人口日本人'!M12+'[1]年齢（各歳）、男女別人口 外国人'!M12</f>
        <v>266</v>
      </c>
      <c r="N12" s="10">
        <v>84</v>
      </c>
      <c r="O12" s="8">
        <f t="shared" si="2"/>
        <v>235</v>
      </c>
      <c r="P12" s="8">
        <f>'[1]年齢（各歳）、男女別人口日本人'!P12+'[1]年齢（各歳）、男女別人口 外国人'!P12</f>
        <v>89</v>
      </c>
      <c r="Q12" s="8">
        <f>'[1]年齢（各歳）、男女別人口日本人'!Q12+'[1]年齢（各歳）、男女別人口 外国人'!Q12</f>
        <v>146</v>
      </c>
    </row>
    <row r="13" spans="2:17" x14ac:dyDescent="0.15">
      <c r="B13" s="11" t="s">
        <v>9</v>
      </c>
      <c r="C13" s="8">
        <f t="shared" si="3"/>
        <v>2649</v>
      </c>
      <c r="D13" s="8">
        <f>SUM(D14:D18)</f>
        <v>1372</v>
      </c>
      <c r="E13" s="8">
        <f>SUM(E14:E18)</f>
        <v>1277</v>
      </c>
      <c r="F13" s="10">
        <v>31</v>
      </c>
      <c r="G13" s="8">
        <f t="shared" si="0"/>
        <v>559</v>
      </c>
      <c r="H13" s="8">
        <f>'[1]年齢（各歳）、男女別人口日本人'!H13+'[1]年齢（各歳）、男女別人口 外国人'!H13</f>
        <v>276</v>
      </c>
      <c r="I13" s="8">
        <f>'[1]年齢（各歳）、男女別人口日本人'!I13+'[1]年齢（各歳）、男女別人口 外国人'!I13</f>
        <v>283</v>
      </c>
      <c r="J13" s="10">
        <v>58</v>
      </c>
      <c r="K13" s="8">
        <f t="shared" si="1"/>
        <v>481</v>
      </c>
      <c r="L13" s="8">
        <f>'[1]年齢（各歳）、男女別人口日本人'!L13+'[1]年齢（各歳）、男女別人口 外国人'!L13</f>
        <v>240</v>
      </c>
      <c r="M13" s="8">
        <f>'[1]年齢（各歳）、男女別人口日本人'!M13+'[1]年齢（各歳）、男女別人口 外国人'!M13</f>
        <v>241</v>
      </c>
      <c r="N13" s="12" t="s">
        <v>10</v>
      </c>
      <c r="O13" s="8">
        <f t="shared" si="2"/>
        <v>805</v>
      </c>
      <c r="P13" s="8">
        <f>SUM(P14:P18)</f>
        <v>265</v>
      </c>
      <c r="Q13" s="8">
        <f>SUM(Q14:Q18)</f>
        <v>540</v>
      </c>
    </row>
    <row r="14" spans="2:17" x14ac:dyDescent="0.15">
      <c r="B14" s="13">
        <v>5</v>
      </c>
      <c r="C14" s="8">
        <f t="shared" si="3"/>
        <v>497</v>
      </c>
      <c r="D14" s="8">
        <f>'[1]年齢（各歳）、男女別人口日本人'!D14+'[1]年齢（各歳）、男女別人口 外国人'!D14</f>
        <v>252</v>
      </c>
      <c r="E14" s="8">
        <f>'[1]年齢（各歳）、男女別人口日本人'!E14+'[1]年齢（各歳）、男女別人口 外国人'!E14</f>
        <v>245</v>
      </c>
      <c r="F14" s="10">
        <v>32</v>
      </c>
      <c r="G14" s="8">
        <f t="shared" si="0"/>
        <v>532</v>
      </c>
      <c r="H14" s="8">
        <f>'[1]年齢（各歳）、男女別人口日本人'!H14+'[1]年齢（各歳）、男女別人口 外国人'!H14</f>
        <v>240</v>
      </c>
      <c r="I14" s="8">
        <f>'[1]年齢（各歳）、男女別人口日本人'!I14+'[1]年齢（各歳）、男女別人口 外国人'!I14</f>
        <v>292</v>
      </c>
      <c r="J14" s="10">
        <v>59</v>
      </c>
      <c r="K14" s="8">
        <f t="shared" si="1"/>
        <v>507</v>
      </c>
      <c r="L14" s="8">
        <f>'[1]年齢（各歳）、男女別人口日本人'!L14+'[1]年齢（各歳）、男女別人口 外国人'!L14</f>
        <v>260</v>
      </c>
      <c r="M14" s="8">
        <f>'[1]年齢（各歳）、男女別人口日本人'!M14+'[1]年齢（各歳）、男女別人口 外国人'!M14</f>
        <v>247</v>
      </c>
      <c r="N14" s="10">
        <v>85</v>
      </c>
      <c r="O14" s="8">
        <f t="shared" si="2"/>
        <v>194</v>
      </c>
      <c r="P14" s="8">
        <f>'[1]年齢（各歳）、男女別人口日本人'!P14+'[1]年齢（各歳）、男女別人口 外国人'!P14</f>
        <v>81</v>
      </c>
      <c r="Q14" s="8">
        <f>'[1]年齢（各歳）、男女別人口日本人'!Q14+'[1]年齢（各歳）、男女別人口 外国人'!Q14</f>
        <v>113</v>
      </c>
    </row>
    <row r="15" spans="2:17" x14ac:dyDescent="0.15">
      <c r="B15" s="13">
        <v>6</v>
      </c>
      <c r="C15" s="8">
        <f t="shared" si="3"/>
        <v>484</v>
      </c>
      <c r="D15" s="8">
        <f>'[1]年齢（各歳）、男女別人口日本人'!D15+'[1]年齢（各歳）、男女別人口 外国人'!D15</f>
        <v>248</v>
      </c>
      <c r="E15" s="8">
        <f>'[1]年齢（各歳）、男女別人口日本人'!E15+'[1]年齢（各歳）、男女別人口 外国人'!E15</f>
        <v>236</v>
      </c>
      <c r="F15" s="10">
        <v>33</v>
      </c>
      <c r="G15" s="8">
        <f t="shared" si="0"/>
        <v>571</v>
      </c>
      <c r="H15" s="8">
        <f>'[1]年齢（各歳）、男女別人口日本人'!H15+'[1]年齢（各歳）、男女別人口 外国人'!H15</f>
        <v>282</v>
      </c>
      <c r="I15" s="8">
        <f>'[1]年齢（各歳）、男女別人口日本人'!I15+'[1]年齢（各歳）、男女別人口 外国人'!I15</f>
        <v>289</v>
      </c>
      <c r="J15" s="12" t="s">
        <v>11</v>
      </c>
      <c r="K15" s="8">
        <f t="shared" si="1"/>
        <v>3176</v>
      </c>
      <c r="L15" s="8">
        <f>SUM(L16:L20)</f>
        <v>1535</v>
      </c>
      <c r="M15" s="8">
        <f>SUM(M16:M20)</f>
        <v>1641</v>
      </c>
      <c r="N15" s="10">
        <v>86</v>
      </c>
      <c r="O15" s="8">
        <f t="shared" si="2"/>
        <v>206</v>
      </c>
      <c r="P15" s="8">
        <f>'[1]年齢（各歳）、男女別人口日本人'!P15+'[1]年齢（各歳）、男女別人口 外国人'!P15</f>
        <v>77</v>
      </c>
      <c r="Q15" s="8">
        <f>'[1]年齢（各歳）、男女別人口日本人'!Q15+'[1]年齢（各歳）、男女別人口 外国人'!Q15</f>
        <v>129</v>
      </c>
    </row>
    <row r="16" spans="2:17" x14ac:dyDescent="0.15">
      <c r="B16" s="13">
        <v>7</v>
      </c>
      <c r="C16" s="8">
        <f t="shared" si="3"/>
        <v>505</v>
      </c>
      <c r="D16" s="8">
        <f>'[1]年齢（各歳）、男女別人口日本人'!D16+'[1]年齢（各歳）、男女別人口 外国人'!D16</f>
        <v>262</v>
      </c>
      <c r="E16" s="8">
        <f>'[1]年齢（各歳）、男女別人口日本人'!E16+'[1]年齢（各歳）、男女別人口 外国人'!E16</f>
        <v>243</v>
      </c>
      <c r="F16" s="10">
        <v>34</v>
      </c>
      <c r="G16" s="8">
        <f t="shared" si="0"/>
        <v>597</v>
      </c>
      <c r="H16" s="8">
        <f>'[1]年齢（各歳）、男女別人口日本人'!H16+'[1]年齢（各歳）、男女別人口 外国人'!H16</f>
        <v>297</v>
      </c>
      <c r="I16" s="8">
        <f>'[1]年齢（各歳）、男女別人口日本人'!I16+'[1]年齢（各歳）、男女別人口 外国人'!I16</f>
        <v>300</v>
      </c>
      <c r="J16" s="10">
        <v>60</v>
      </c>
      <c r="K16" s="8">
        <f t="shared" si="1"/>
        <v>563</v>
      </c>
      <c r="L16" s="8">
        <f>'[1]年齢（各歳）、男女別人口日本人'!L16+'[1]年齢（各歳）、男女別人口 外国人'!L16</f>
        <v>282</v>
      </c>
      <c r="M16" s="8">
        <f>'[1]年齢（各歳）、男女別人口日本人'!M16+'[1]年齢（各歳）、男女別人口 外国人'!M16</f>
        <v>281</v>
      </c>
      <c r="N16" s="10">
        <v>87</v>
      </c>
      <c r="O16" s="8">
        <f t="shared" si="2"/>
        <v>151</v>
      </c>
      <c r="P16" s="8">
        <f>'[1]年齢（各歳）、男女別人口日本人'!P16+'[1]年齢（各歳）、男女別人口 外国人'!P16</f>
        <v>46</v>
      </c>
      <c r="Q16" s="8">
        <f>'[1]年齢（各歳）、男女別人口日本人'!Q16+'[1]年齢（各歳）、男女別人口 外国人'!Q16</f>
        <v>105</v>
      </c>
    </row>
    <row r="17" spans="2:17" x14ac:dyDescent="0.15">
      <c r="B17" s="13">
        <v>8</v>
      </c>
      <c r="C17" s="8">
        <f t="shared" si="3"/>
        <v>565</v>
      </c>
      <c r="D17" s="8">
        <f>'[1]年齢（各歳）、男女別人口日本人'!D17+'[1]年齢（各歳）、男女別人口 外国人'!D17</f>
        <v>290</v>
      </c>
      <c r="E17" s="8">
        <f>'[1]年齢（各歳）、男女別人口日本人'!E17+'[1]年齢（各歳）、男女別人口 外国人'!E17</f>
        <v>275</v>
      </c>
      <c r="F17" s="12" t="s">
        <v>12</v>
      </c>
      <c r="G17" s="8">
        <f t="shared" si="0"/>
        <v>3562</v>
      </c>
      <c r="H17" s="8">
        <f>SUM(H18:H22)</f>
        <v>1774</v>
      </c>
      <c r="I17" s="8">
        <f>SUM(I18:I22)</f>
        <v>1788</v>
      </c>
      <c r="J17" s="10">
        <v>61</v>
      </c>
      <c r="K17" s="8">
        <f t="shared" si="1"/>
        <v>571</v>
      </c>
      <c r="L17" s="8">
        <f>'[1]年齢（各歳）、男女別人口日本人'!L17+'[1]年齢（各歳）、男女別人口 外国人'!L17</f>
        <v>283</v>
      </c>
      <c r="M17" s="8">
        <f>'[1]年齢（各歳）、男女別人口日本人'!M17+'[1]年齢（各歳）、男女別人口 外国人'!M17</f>
        <v>288</v>
      </c>
      <c r="N17" s="10">
        <v>88</v>
      </c>
      <c r="O17" s="8">
        <f t="shared" si="2"/>
        <v>145</v>
      </c>
      <c r="P17" s="8">
        <f>'[1]年齢（各歳）、男女別人口日本人'!P17+'[1]年齢（各歳）、男女別人口 外国人'!P17</f>
        <v>34</v>
      </c>
      <c r="Q17" s="8">
        <f>'[1]年齢（各歳）、男女別人口日本人'!Q17+'[1]年齢（各歳）、男女別人口 外国人'!Q17</f>
        <v>111</v>
      </c>
    </row>
    <row r="18" spans="2:17" x14ac:dyDescent="0.15">
      <c r="B18" s="13">
        <v>9</v>
      </c>
      <c r="C18" s="8">
        <f t="shared" si="3"/>
        <v>598</v>
      </c>
      <c r="D18" s="8">
        <f>'[1]年齢（各歳）、男女別人口日本人'!D18+'[1]年齢（各歳）、男女別人口 外国人'!D18</f>
        <v>320</v>
      </c>
      <c r="E18" s="8">
        <f>'[1]年齢（各歳）、男女別人口日本人'!E18+'[1]年齢（各歳）、男女別人口 外国人'!E18</f>
        <v>278</v>
      </c>
      <c r="F18" s="10">
        <v>35</v>
      </c>
      <c r="G18" s="8">
        <f t="shared" si="0"/>
        <v>576</v>
      </c>
      <c r="H18" s="8">
        <f>'[1]年齢（各歳）、男女別人口日本人'!H18+'[1]年齢（各歳）、男女別人口 外国人'!H18</f>
        <v>275</v>
      </c>
      <c r="I18" s="8">
        <f>'[1]年齢（各歳）、男女別人口日本人'!I18+'[1]年齢（各歳）、男女別人口 外国人'!I18</f>
        <v>301</v>
      </c>
      <c r="J18" s="10">
        <v>62</v>
      </c>
      <c r="K18" s="8">
        <f t="shared" si="1"/>
        <v>614</v>
      </c>
      <c r="L18" s="8">
        <f>'[1]年齢（各歳）、男女別人口日本人'!L18+'[1]年齢（各歳）、男女別人口 外国人'!L18</f>
        <v>303</v>
      </c>
      <c r="M18" s="8">
        <f>'[1]年齢（各歳）、男女別人口日本人'!M18+'[1]年齢（各歳）、男女別人口 外国人'!M18</f>
        <v>311</v>
      </c>
      <c r="N18" s="10">
        <v>89</v>
      </c>
      <c r="O18" s="8">
        <f t="shared" si="2"/>
        <v>109</v>
      </c>
      <c r="P18" s="8">
        <f>'[1]年齢（各歳）、男女別人口日本人'!P18+'[1]年齢（各歳）、男女別人口 外国人'!P18</f>
        <v>27</v>
      </c>
      <c r="Q18" s="8">
        <f>'[1]年齢（各歳）、男女別人口日本人'!Q18+'[1]年齢（各歳）、男女別人口 外国人'!Q18</f>
        <v>82</v>
      </c>
    </row>
    <row r="19" spans="2:17" x14ac:dyDescent="0.15">
      <c r="B19" s="11" t="s">
        <v>13</v>
      </c>
      <c r="C19" s="8">
        <f t="shared" si="3"/>
        <v>3199</v>
      </c>
      <c r="D19" s="8">
        <f>SUM(D20:D24)</f>
        <v>1719</v>
      </c>
      <c r="E19" s="8">
        <f>SUM(E20:E24)</f>
        <v>1480</v>
      </c>
      <c r="F19" s="10">
        <v>36</v>
      </c>
      <c r="G19" s="8">
        <f t="shared" si="0"/>
        <v>644</v>
      </c>
      <c r="H19" s="8">
        <f>'[1]年齢（各歳）、男女別人口日本人'!H19+'[1]年齢（各歳）、男女別人口 外国人'!H19</f>
        <v>325</v>
      </c>
      <c r="I19" s="8">
        <f>'[1]年齢（各歳）、男女別人口日本人'!I19+'[1]年齢（各歳）、男女別人口 外国人'!I19</f>
        <v>319</v>
      </c>
      <c r="J19" s="10">
        <v>63</v>
      </c>
      <c r="K19" s="8">
        <f t="shared" si="1"/>
        <v>652</v>
      </c>
      <c r="L19" s="8">
        <f>'[1]年齢（各歳）、男女別人口日本人'!L19+'[1]年齢（各歳）、男女別人口 外国人'!L19</f>
        <v>315</v>
      </c>
      <c r="M19" s="8">
        <f>'[1]年齢（各歳）、男女別人口日本人'!M19+'[1]年齢（各歳）、男女別人口 外国人'!M19</f>
        <v>337</v>
      </c>
      <c r="N19" s="12" t="s">
        <v>14</v>
      </c>
      <c r="O19" s="8">
        <f t="shared" si="2"/>
        <v>321</v>
      </c>
      <c r="P19" s="8">
        <f>SUM(P20:P24)</f>
        <v>70</v>
      </c>
      <c r="Q19" s="8">
        <f>SUM(Q20:Q24)</f>
        <v>251</v>
      </c>
    </row>
    <row r="20" spans="2:17" x14ac:dyDescent="0.15">
      <c r="B20" s="13">
        <v>10</v>
      </c>
      <c r="C20" s="8">
        <f t="shared" si="3"/>
        <v>623</v>
      </c>
      <c r="D20" s="8">
        <f>'[1]年齢（各歳）、男女別人口日本人'!D20+'[1]年齢（各歳）、男女別人口 外国人'!D20</f>
        <v>332</v>
      </c>
      <c r="E20" s="8">
        <f>'[1]年齢（各歳）、男女別人口日本人'!E20+'[1]年齢（各歳）、男女別人口 外国人'!E20</f>
        <v>291</v>
      </c>
      <c r="F20" s="10">
        <v>37</v>
      </c>
      <c r="G20" s="8">
        <f t="shared" si="0"/>
        <v>724</v>
      </c>
      <c r="H20" s="8">
        <f>'[1]年齢（各歳）、男女別人口日本人'!H20+'[1]年齢（各歳）、男女別人口 外国人'!H20</f>
        <v>389</v>
      </c>
      <c r="I20" s="8">
        <f>'[1]年齢（各歳）、男女別人口日本人'!I20+'[1]年齢（各歳）、男女別人口 外国人'!I20</f>
        <v>335</v>
      </c>
      <c r="J20" s="10">
        <v>64</v>
      </c>
      <c r="K20" s="8">
        <f t="shared" si="1"/>
        <v>776</v>
      </c>
      <c r="L20" s="8">
        <f>'[1]年齢（各歳）、男女別人口日本人'!L20+'[1]年齢（各歳）、男女別人口 外国人'!L20</f>
        <v>352</v>
      </c>
      <c r="M20" s="8">
        <f>'[1]年齢（各歳）、男女別人口日本人'!M20+'[1]年齢（各歳）、男女別人口 外国人'!M20</f>
        <v>424</v>
      </c>
      <c r="N20" s="10">
        <v>90</v>
      </c>
      <c r="O20" s="8">
        <f t="shared" si="2"/>
        <v>87</v>
      </c>
      <c r="P20" s="8">
        <f>'[1]年齢（各歳）、男女別人口日本人'!P20+'[1]年齢（各歳）、男女別人口 外国人'!P20</f>
        <v>19</v>
      </c>
      <c r="Q20" s="8">
        <f>'[1]年齢（各歳）、男女別人口日本人'!Q20+'[1]年齢（各歳）、男女別人口 外国人'!Q20</f>
        <v>68</v>
      </c>
    </row>
    <row r="21" spans="2:17" x14ac:dyDescent="0.15">
      <c r="B21" s="13">
        <v>11</v>
      </c>
      <c r="C21" s="8">
        <f t="shared" si="3"/>
        <v>604</v>
      </c>
      <c r="D21" s="8">
        <f>'[1]年齢（各歳）、男女別人口日本人'!D21+'[1]年齢（各歳）、男女別人口 外国人'!D21</f>
        <v>309</v>
      </c>
      <c r="E21" s="8">
        <f>'[1]年齢（各歳）、男女別人口日本人'!E21+'[1]年齢（各歳）、男女別人口 外国人'!E21</f>
        <v>295</v>
      </c>
      <c r="F21" s="10">
        <v>38</v>
      </c>
      <c r="G21" s="8">
        <f t="shared" si="0"/>
        <v>750</v>
      </c>
      <c r="H21" s="8">
        <f>'[1]年齢（各歳）、男女別人口日本人'!H21+'[1]年齢（各歳）、男女別人口 外国人'!H21</f>
        <v>365</v>
      </c>
      <c r="I21" s="8">
        <f>'[1]年齢（各歳）、男女別人口日本人'!I21+'[1]年齢（各歳）、男女別人口 外国人'!I21</f>
        <v>385</v>
      </c>
      <c r="J21" s="12" t="s">
        <v>15</v>
      </c>
      <c r="K21" s="8">
        <f t="shared" si="1"/>
        <v>4454</v>
      </c>
      <c r="L21" s="8">
        <f>SUM(L22:L26)</f>
        <v>2042</v>
      </c>
      <c r="M21" s="8">
        <f>SUM(M22:M26)</f>
        <v>2412</v>
      </c>
      <c r="N21" s="10">
        <v>91</v>
      </c>
      <c r="O21" s="8">
        <f t="shared" si="2"/>
        <v>78</v>
      </c>
      <c r="P21" s="8">
        <f>'[1]年齢（各歳）、男女別人口日本人'!P21+'[1]年齢（各歳）、男女別人口 外国人'!P21</f>
        <v>17</v>
      </c>
      <c r="Q21" s="8">
        <f>'[1]年齢（各歳）、男女別人口日本人'!Q21+'[1]年齢（各歳）、男女別人口 外国人'!Q21</f>
        <v>61</v>
      </c>
    </row>
    <row r="22" spans="2:17" x14ac:dyDescent="0.15">
      <c r="B22" s="13">
        <v>12</v>
      </c>
      <c r="C22" s="8">
        <f t="shared" si="3"/>
        <v>625</v>
      </c>
      <c r="D22" s="8">
        <f>'[1]年齢（各歳）、男女別人口日本人'!D22+'[1]年齢（各歳）、男女別人口 外国人'!D22</f>
        <v>347</v>
      </c>
      <c r="E22" s="8">
        <f>'[1]年齢（各歳）、男女別人口日本人'!E22+'[1]年齢（各歳）、男女別人口 外国人'!E22</f>
        <v>278</v>
      </c>
      <c r="F22" s="10">
        <v>39</v>
      </c>
      <c r="G22" s="8">
        <f t="shared" si="0"/>
        <v>868</v>
      </c>
      <c r="H22" s="8">
        <f>'[1]年齢（各歳）、男女別人口日本人'!H22+'[1]年齢（各歳）、男女別人口 外国人'!H22</f>
        <v>420</v>
      </c>
      <c r="I22" s="8">
        <f>'[1]年齢（各歳）、男女別人口日本人'!I22+'[1]年齢（各歳）、男女別人口 外国人'!I22</f>
        <v>448</v>
      </c>
      <c r="J22" s="10">
        <v>65</v>
      </c>
      <c r="K22" s="8">
        <f t="shared" si="1"/>
        <v>816</v>
      </c>
      <c r="L22" s="8">
        <f>'[1]年齢（各歳）、男女別人口日本人'!L22+'[1]年齢（各歳）、男女別人口 外国人'!L22</f>
        <v>378</v>
      </c>
      <c r="M22" s="8">
        <f>'[1]年齢（各歳）、男女別人口日本人'!M22+'[1]年齢（各歳）、男女別人口 外国人'!M22</f>
        <v>438</v>
      </c>
      <c r="N22" s="10">
        <v>92</v>
      </c>
      <c r="O22" s="8">
        <f t="shared" si="2"/>
        <v>68</v>
      </c>
      <c r="P22" s="8">
        <f>'[1]年齢（各歳）、男女別人口日本人'!P22+'[1]年齢（各歳）、男女別人口 外国人'!P22</f>
        <v>19</v>
      </c>
      <c r="Q22" s="8">
        <f>'[1]年齢（各歳）、男女別人口日本人'!Q22+'[1]年齢（各歳）、男女別人口 外国人'!Q22</f>
        <v>49</v>
      </c>
    </row>
    <row r="23" spans="2:17" x14ac:dyDescent="0.15">
      <c r="B23" s="13">
        <v>13</v>
      </c>
      <c r="C23" s="8">
        <f t="shared" si="3"/>
        <v>654</v>
      </c>
      <c r="D23" s="8">
        <f>'[1]年齢（各歳）、男女別人口日本人'!D23+'[1]年齢（各歳）、男女別人口 外国人'!D23</f>
        <v>354</v>
      </c>
      <c r="E23" s="8">
        <f>'[1]年齢（各歳）、男女別人口日本人'!E23+'[1]年齢（各歳）、男女別人口 外国人'!E23</f>
        <v>300</v>
      </c>
      <c r="F23" s="12" t="s">
        <v>16</v>
      </c>
      <c r="G23" s="8">
        <f t="shared" si="0"/>
        <v>5299</v>
      </c>
      <c r="H23" s="8">
        <f>SUM(H24:H28)</f>
        <v>2645</v>
      </c>
      <c r="I23" s="8">
        <f>SUM(I24:I28)</f>
        <v>2654</v>
      </c>
      <c r="J23" s="10">
        <v>66</v>
      </c>
      <c r="K23" s="8">
        <f t="shared" si="1"/>
        <v>982</v>
      </c>
      <c r="L23" s="8">
        <f>'[1]年齢（各歳）、男女別人口日本人'!L23+'[1]年齢（各歳）、男女別人口 外国人'!L23</f>
        <v>447</v>
      </c>
      <c r="M23" s="8">
        <f>'[1]年齢（各歳）、男女別人口日本人'!M23+'[1]年齢（各歳）、男女別人口 外国人'!M23</f>
        <v>535</v>
      </c>
      <c r="N23" s="10">
        <v>93</v>
      </c>
      <c r="O23" s="8">
        <f t="shared" si="2"/>
        <v>44</v>
      </c>
      <c r="P23" s="8">
        <f>'[1]年齢（各歳）、男女別人口日本人'!P23+'[1]年齢（各歳）、男女別人口 外国人'!P23</f>
        <v>9</v>
      </c>
      <c r="Q23" s="8">
        <f>'[1]年齢（各歳）、男女別人口日本人'!Q23+'[1]年齢（各歳）、男女別人口 外国人'!Q23</f>
        <v>35</v>
      </c>
    </row>
    <row r="24" spans="2:17" x14ac:dyDescent="0.15">
      <c r="B24" s="13">
        <v>14</v>
      </c>
      <c r="C24" s="8">
        <f t="shared" si="3"/>
        <v>693</v>
      </c>
      <c r="D24" s="8">
        <f>'[1]年齢（各歳）、男女別人口日本人'!D24+'[1]年齢（各歳）、男女別人口 外国人'!D24</f>
        <v>377</v>
      </c>
      <c r="E24" s="8">
        <f>'[1]年齢（各歳）、男女別人口日本人'!E24+'[1]年齢（各歳）、男女別人口 外国人'!E24</f>
        <v>316</v>
      </c>
      <c r="F24" s="10">
        <v>40</v>
      </c>
      <c r="G24" s="8">
        <f t="shared" si="0"/>
        <v>968</v>
      </c>
      <c r="H24" s="8">
        <f>'[1]年齢（各歳）、男女別人口日本人'!H24+'[1]年齢（各歳）、男女別人口 外国人'!H24</f>
        <v>491</v>
      </c>
      <c r="I24" s="8">
        <f>'[1]年齢（各歳）、男女別人口日本人'!I24+'[1]年齢（各歳）、男女別人口 外国人'!I24</f>
        <v>477</v>
      </c>
      <c r="J24" s="10">
        <v>67</v>
      </c>
      <c r="K24" s="8">
        <f t="shared" si="1"/>
        <v>1035</v>
      </c>
      <c r="L24" s="8">
        <f>'[1]年齢（各歳）、男女別人口日本人'!L24+'[1]年齢（各歳）、男女別人口 外国人'!L24</f>
        <v>455</v>
      </c>
      <c r="M24" s="8">
        <f>'[1]年齢（各歳）、男女別人口日本人'!M24+'[1]年齢（各歳）、男女別人口 外国人'!M24</f>
        <v>580</v>
      </c>
      <c r="N24" s="10">
        <v>94</v>
      </c>
      <c r="O24" s="8">
        <f t="shared" si="2"/>
        <v>44</v>
      </c>
      <c r="P24" s="8">
        <f>'[1]年齢（各歳）、男女別人口日本人'!P24+'[1]年齢（各歳）、男女別人口 外国人'!P24</f>
        <v>6</v>
      </c>
      <c r="Q24" s="8">
        <f>'[1]年齢（各歳）、男女別人口日本人'!Q24+'[1]年齢（各歳）、男女別人口 外国人'!Q24</f>
        <v>38</v>
      </c>
    </row>
    <row r="25" spans="2:17" x14ac:dyDescent="0.15">
      <c r="B25" s="11" t="s">
        <v>17</v>
      </c>
      <c r="C25" s="8">
        <f t="shared" si="3"/>
        <v>3261</v>
      </c>
      <c r="D25" s="8">
        <f>SUM(D26:D30)</f>
        <v>1666</v>
      </c>
      <c r="E25" s="8">
        <f>SUM(E26:E30)</f>
        <v>1595</v>
      </c>
      <c r="F25" s="10">
        <v>41</v>
      </c>
      <c r="G25" s="8">
        <f t="shared" si="0"/>
        <v>993</v>
      </c>
      <c r="H25" s="8">
        <f>'[1]年齢（各歳）、男女別人口日本人'!H25+'[1]年齢（各歳）、男女別人口 外国人'!H25</f>
        <v>512</v>
      </c>
      <c r="I25" s="8">
        <f>'[1]年齢（各歳）、男女別人口日本人'!I25+'[1]年齢（各歳）、男女別人口 外国人'!I25</f>
        <v>481</v>
      </c>
      <c r="J25" s="10">
        <v>68</v>
      </c>
      <c r="K25" s="8">
        <f t="shared" si="1"/>
        <v>981</v>
      </c>
      <c r="L25" s="8">
        <f>'[1]年齢（各歳）、男女別人口日本人'!L25+'[1]年齢（各歳）、男女別人口 外国人'!L25</f>
        <v>461</v>
      </c>
      <c r="M25" s="8">
        <f>'[1]年齢（各歳）、男女別人口日本人'!M25+'[1]年齢（各歳）、男女別人口 外国人'!M25</f>
        <v>520</v>
      </c>
      <c r="N25" s="12" t="s">
        <v>18</v>
      </c>
      <c r="O25" s="8">
        <f t="shared" si="2"/>
        <v>127</v>
      </c>
      <c r="P25" s="8">
        <f>SUM(P26:P30)</f>
        <v>16</v>
      </c>
      <c r="Q25" s="8">
        <f>SUM(Q26:Q30)</f>
        <v>111</v>
      </c>
    </row>
    <row r="26" spans="2:17" x14ac:dyDescent="0.15">
      <c r="B26" s="13">
        <v>15</v>
      </c>
      <c r="C26" s="8">
        <f t="shared" si="3"/>
        <v>696</v>
      </c>
      <c r="D26" s="8">
        <f>'[1]年齢（各歳）、男女別人口日本人'!D26+'[1]年齢（各歳）、男女別人口 外国人'!D26</f>
        <v>338</v>
      </c>
      <c r="E26" s="8">
        <f>'[1]年齢（各歳）、男女別人口日本人'!E26+'[1]年齢（各歳）、男女別人口 外国人'!E26</f>
        <v>358</v>
      </c>
      <c r="F26" s="10">
        <v>42</v>
      </c>
      <c r="G26" s="8">
        <f t="shared" si="0"/>
        <v>1138</v>
      </c>
      <c r="H26" s="8">
        <f>'[1]年齢（各歳）、男女別人口日本人'!H26+'[1]年齢（各歳）、男女別人口 外国人'!H26</f>
        <v>555</v>
      </c>
      <c r="I26" s="8">
        <f>'[1]年齢（各歳）、男女別人口日本人'!I26+'[1]年齢（各歳）、男女別人口 外国人'!I26</f>
        <v>583</v>
      </c>
      <c r="J26" s="10">
        <v>69</v>
      </c>
      <c r="K26" s="8">
        <f t="shared" si="1"/>
        <v>640</v>
      </c>
      <c r="L26" s="8">
        <f>'[1]年齢（各歳）、男女別人口日本人'!L26+'[1]年齢（各歳）、男女別人口 外国人'!L26</f>
        <v>301</v>
      </c>
      <c r="M26" s="8">
        <f>'[1]年齢（各歳）、男女別人口日本人'!M26+'[1]年齢（各歳）、男女別人口 外国人'!M26</f>
        <v>339</v>
      </c>
      <c r="N26" s="10">
        <v>95</v>
      </c>
      <c r="O26" s="8">
        <f t="shared" si="2"/>
        <v>51</v>
      </c>
      <c r="P26" s="8">
        <f>'[1]年齢（各歳）、男女別人口日本人'!P26+'[1]年齢（各歳）、男女別人口 外国人'!P26</f>
        <v>8</v>
      </c>
      <c r="Q26" s="8">
        <f>'[1]年齢（各歳）、男女別人口日本人'!Q26+'[1]年齢（各歳）、男女別人口 外国人'!Q26</f>
        <v>43</v>
      </c>
    </row>
    <row r="27" spans="2:17" x14ac:dyDescent="0.15">
      <c r="B27" s="13">
        <v>16</v>
      </c>
      <c r="C27" s="8">
        <f t="shared" si="3"/>
        <v>669</v>
      </c>
      <c r="D27" s="8">
        <f>'[1]年齢（各歳）、男女別人口日本人'!D27+'[1]年齢（各歳）、男女別人口 外国人'!D27</f>
        <v>348</v>
      </c>
      <c r="E27" s="8">
        <f>'[1]年齢（各歳）、男女別人口日本人'!E27+'[1]年齢（各歳）、男女別人口 外国人'!E27</f>
        <v>321</v>
      </c>
      <c r="F27" s="10">
        <v>43</v>
      </c>
      <c r="G27" s="8">
        <f t="shared" si="0"/>
        <v>1097</v>
      </c>
      <c r="H27" s="8">
        <f>'[1]年齢（各歳）、男女別人口日本人'!H27+'[1]年齢（各歳）、男女別人口 外国人'!H27</f>
        <v>531</v>
      </c>
      <c r="I27" s="8">
        <f>'[1]年齢（各歳）、男女別人口日本人'!I27+'[1]年齢（各歳）、男女別人口 外国人'!I27</f>
        <v>566</v>
      </c>
      <c r="J27" s="12" t="s">
        <v>19</v>
      </c>
      <c r="K27" s="8">
        <f t="shared" si="1"/>
        <v>4019</v>
      </c>
      <c r="L27" s="8">
        <f>SUM(L28:L32)</f>
        <v>1906</v>
      </c>
      <c r="M27" s="8">
        <f>SUM(M28:M32)</f>
        <v>2113</v>
      </c>
      <c r="N27" s="10">
        <v>96</v>
      </c>
      <c r="O27" s="8">
        <f t="shared" si="2"/>
        <v>31</v>
      </c>
      <c r="P27" s="8">
        <f>'[1]年齢（各歳）、男女別人口日本人'!P27+'[1]年齢（各歳）、男女別人口 外国人'!P27</f>
        <v>4</v>
      </c>
      <c r="Q27" s="8">
        <f>'[1]年齢（各歳）、男女別人口日本人'!Q27+'[1]年齢（各歳）、男女別人口 外国人'!Q27</f>
        <v>27</v>
      </c>
    </row>
    <row r="28" spans="2:17" x14ac:dyDescent="0.15">
      <c r="B28" s="13">
        <v>17</v>
      </c>
      <c r="C28" s="8">
        <f t="shared" si="3"/>
        <v>654</v>
      </c>
      <c r="D28" s="8">
        <f>'[1]年齢（各歳）、男女別人口日本人'!D28+'[1]年齢（各歳）、男女別人口 外国人'!D28</f>
        <v>331</v>
      </c>
      <c r="E28" s="8">
        <f>'[1]年齢（各歳）、男女別人口日本人'!E28+'[1]年齢（各歳）、男女別人口 外国人'!E28</f>
        <v>323</v>
      </c>
      <c r="F28" s="10">
        <v>44</v>
      </c>
      <c r="G28" s="8">
        <f t="shared" si="0"/>
        <v>1103</v>
      </c>
      <c r="H28" s="8">
        <f>'[1]年齢（各歳）、男女別人口日本人'!H28+'[1]年齢（各歳）、男女別人口 外国人'!H28</f>
        <v>556</v>
      </c>
      <c r="I28" s="8">
        <f>'[1]年齢（各歳）、男女別人口日本人'!I28+'[1]年齢（各歳）、男女別人口 外国人'!I28</f>
        <v>547</v>
      </c>
      <c r="J28" s="10">
        <v>70</v>
      </c>
      <c r="K28" s="8">
        <f t="shared" si="1"/>
        <v>710</v>
      </c>
      <c r="L28" s="8">
        <f>'[1]年齢（各歳）、男女別人口日本人'!L28+'[1]年齢（各歳）、男女別人口 外国人'!L28</f>
        <v>338</v>
      </c>
      <c r="M28" s="8">
        <f>'[1]年齢（各歳）、男女別人口日本人'!M28+'[1]年齢（各歳）、男女別人口 外国人'!M28</f>
        <v>372</v>
      </c>
      <c r="N28" s="10">
        <v>97</v>
      </c>
      <c r="O28" s="8">
        <f t="shared" si="2"/>
        <v>20</v>
      </c>
      <c r="P28" s="8">
        <f>'[1]年齢（各歳）、男女別人口日本人'!P28+'[1]年齢（各歳）、男女別人口 外国人'!P28</f>
        <v>2</v>
      </c>
      <c r="Q28" s="8">
        <f>'[1]年齢（各歳）、男女別人口日本人'!Q28+'[1]年齢（各歳）、男女別人口 外国人'!Q28</f>
        <v>18</v>
      </c>
    </row>
    <row r="29" spans="2:17" x14ac:dyDescent="0.15">
      <c r="B29" s="13">
        <v>18</v>
      </c>
      <c r="C29" s="8">
        <f t="shared" si="3"/>
        <v>627</v>
      </c>
      <c r="D29" s="8">
        <f>'[1]年齢（各歳）、男女別人口日本人'!D29+'[1]年齢（各歳）、男女別人口 外国人'!D29</f>
        <v>317</v>
      </c>
      <c r="E29" s="8">
        <f>'[1]年齢（各歳）、男女別人口日本人'!E29+'[1]年齢（各歳）、男女別人口 外国人'!E29</f>
        <v>310</v>
      </c>
      <c r="F29" s="12" t="s">
        <v>20</v>
      </c>
      <c r="G29" s="8">
        <f t="shared" si="0"/>
        <v>4623</v>
      </c>
      <c r="H29" s="8">
        <f>SUM(H30:H34)</f>
        <v>2323</v>
      </c>
      <c r="I29" s="8">
        <f>SUM(I30:I34)</f>
        <v>2300</v>
      </c>
      <c r="J29" s="10">
        <v>71</v>
      </c>
      <c r="K29" s="8">
        <f t="shared" si="1"/>
        <v>842</v>
      </c>
      <c r="L29" s="8">
        <f>'[1]年齢（各歳）、男女別人口日本人'!L29+'[1]年齢（各歳）、男女別人口 外国人'!L29</f>
        <v>384</v>
      </c>
      <c r="M29" s="8">
        <f>'[1]年齢（各歳）、男女別人口日本人'!M29+'[1]年齢（各歳）、男女別人口 外国人'!M29</f>
        <v>458</v>
      </c>
      <c r="N29" s="10">
        <v>98</v>
      </c>
      <c r="O29" s="8">
        <f t="shared" si="2"/>
        <v>17</v>
      </c>
      <c r="P29" s="8">
        <f>'[1]年齢（各歳）、男女別人口日本人'!P29+'[1]年齢（各歳）、男女別人口 外国人'!P29</f>
        <v>2</v>
      </c>
      <c r="Q29" s="8">
        <f>'[1]年齢（各歳）、男女別人口日本人'!Q29+'[1]年齢（各歳）、男女別人口 外国人'!Q29</f>
        <v>15</v>
      </c>
    </row>
    <row r="30" spans="2:17" x14ac:dyDescent="0.15">
      <c r="B30" s="13">
        <v>19</v>
      </c>
      <c r="C30" s="8">
        <f t="shared" si="3"/>
        <v>615</v>
      </c>
      <c r="D30" s="8">
        <f>'[1]年齢（各歳）、男女別人口日本人'!D30+'[1]年齢（各歳）、男女別人口 外国人'!D30</f>
        <v>332</v>
      </c>
      <c r="E30" s="8">
        <f>'[1]年齢（各歳）、男女別人口日本人'!E30+'[1]年齢（各歳）、男女別人口 外国人'!E30</f>
        <v>283</v>
      </c>
      <c r="F30" s="10">
        <v>45</v>
      </c>
      <c r="G30" s="8">
        <f t="shared" si="0"/>
        <v>1068</v>
      </c>
      <c r="H30" s="8">
        <f>'[1]年齢（各歳）、男女別人口日本人'!H30+'[1]年齢（各歳）、男女別人口 外国人'!H30</f>
        <v>541</v>
      </c>
      <c r="I30" s="8">
        <f>'[1]年齢（各歳）、男女別人口日本人'!I30+'[1]年齢（各歳）、男女別人口 外国人'!I30</f>
        <v>527</v>
      </c>
      <c r="J30" s="10">
        <v>72</v>
      </c>
      <c r="K30" s="8">
        <f t="shared" si="1"/>
        <v>801</v>
      </c>
      <c r="L30" s="8">
        <f>'[1]年齢（各歳）、男女別人口日本人'!L30+'[1]年齢（各歳）、男女別人口 外国人'!L30</f>
        <v>386</v>
      </c>
      <c r="M30" s="8">
        <f>'[1]年齢（各歳）、男女別人口日本人'!M30+'[1]年齢（各歳）、男女別人口 外国人'!M30</f>
        <v>415</v>
      </c>
      <c r="N30" s="10">
        <v>99</v>
      </c>
      <c r="O30" s="8">
        <f t="shared" si="2"/>
        <v>8</v>
      </c>
      <c r="P30" s="8">
        <f>'[1]年齢（各歳）、男女別人口日本人'!P30+'[1]年齢（各歳）、男女別人口 外国人'!P30</f>
        <v>0</v>
      </c>
      <c r="Q30" s="8">
        <f>'[1]年齢（各歳）、男女別人口日本人'!Q30+'[1]年齢（各歳）、男女別人口 外国人'!Q30</f>
        <v>8</v>
      </c>
    </row>
    <row r="31" spans="2:17" x14ac:dyDescent="0.15">
      <c r="B31" s="11" t="s">
        <v>21</v>
      </c>
      <c r="C31" s="8">
        <f t="shared" si="3"/>
        <v>2822</v>
      </c>
      <c r="D31" s="8">
        <f>SUM(D32:D36)</f>
        <v>1467</v>
      </c>
      <c r="E31" s="8">
        <f>SUM(E32:E36)</f>
        <v>1355</v>
      </c>
      <c r="F31" s="10">
        <v>46</v>
      </c>
      <c r="G31" s="8">
        <f t="shared" si="0"/>
        <v>1030</v>
      </c>
      <c r="H31" s="8">
        <f>'[1]年齢（各歳）、男女別人口日本人'!H31+'[1]年齢（各歳）、男女別人口 外国人'!H31</f>
        <v>515</v>
      </c>
      <c r="I31" s="8">
        <f>'[1]年齢（各歳）、男女別人口日本人'!I31+'[1]年齢（各歳）、男女別人口 外国人'!I31</f>
        <v>515</v>
      </c>
      <c r="J31" s="10">
        <v>73</v>
      </c>
      <c r="K31" s="8">
        <f t="shared" si="1"/>
        <v>864</v>
      </c>
      <c r="L31" s="8">
        <f>'[1]年齢（各歳）、男女別人口日本人'!L31+'[1]年齢（各歳）、男女別人口 外国人'!L31</f>
        <v>415</v>
      </c>
      <c r="M31" s="8">
        <f>'[1]年齢（各歳）、男女別人口日本人'!M31+'[1]年齢（各歳）、男女別人口 外国人'!M31</f>
        <v>449</v>
      </c>
      <c r="N31" s="12" t="s">
        <v>22</v>
      </c>
      <c r="O31" s="8">
        <f t="shared" si="2"/>
        <v>22</v>
      </c>
      <c r="P31" s="8">
        <f>SUM(P32:P36)</f>
        <v>3</v>
      </c>
      <c r="Q31" s="8">
        <f>SUM(Q32:Q36)</f>
        <v>19</v>
      </c>
    </row>
    <row r="32" spans="2:17" x14ac:dyDescent="0.15">
      <c r="B32" s="13">
        <v>20</v>
      </c>
      <c r="C32" s="8">
        <f t="shared" si="3"/>
        <v>604</v>
      </c>
      <c r="D32" s="8">
        <f>+'[1]年齢（各歳）、男女別人口日本人'!D32+'[1]年齢（各歳）、男女別人口 外国人'!D32</f>
        <v>314</v>
      </c>
      <c r="E32" s="8">
        <f>+'[1]年齢（各歳）、男女別人口日本人'!E32+'[1]年齢（各歳）、男女別人口 外国人'!E32</f>
        <v>290</v>
      </c>
      <c r="F32" s="10">
        <v>47</v>
      </c>
      <c r="G32" s="8">
        <f t="shared" si="0"/>
        <v>940</v>
      </c>
      <c r="H32" s="8">
        <f>'[1]年齢（各歳）、男女別人口日本人'!H32+'[1]年齢（各歳）、男女別人口 外国人'!H32</f>
        <v>478</v>
      </c>
      <c r="I32" s="8">
        <f>'[1]年齢（各歳）、男女別人口日本人'!I32+'[1]年齢（各歳）、男女別人口 外国人'!I32</f>
        <v>462</v>
      </c>
      <c r="J32" s="10">
        <v>74</v>
      </c>
      <c r="K32" s="8">
        <f t="shared" si="1"/>
        <v>802</v>
      </c>
      <c r="L32" s="8">
        <f>'[1]年齢（各歳）、男女別人口日本人'!L32+'[1]年齢（各歳）、男女別人口 外国人'!L32</f>
        <v>383</v>
      </c>
      <c r="M32" s="8">
        <f>'[1]年齢（各歳）、男女別人口日本人'!M32+'[1]年齢（各歳）、男女別人口 外国人'!M32</f>
        <v>419</v>
      </c>
      <c r="N32" s="10">
        <v>100</v>
      </c>
      <c r="O32" s="8">
        <f t="shared" si="2"/>
        <v>10</v>
      </c>
      <c r="P32" s="8">
        <f>'[1]年齢（各歳）、男女別人口日本人'!P32+'[1]年齢（各歳）、男女別人口 外国人'!P32</f>
        <v>0</v>
      </c>
      <c r="Q32" s="8">
        <f>'[1]年齢（各歳）、男女別人口日本人'!Q32+'[1]年齢（各歳）、男女別人口 外国人'!Q32</f>
        <v>10</v>
      </c>
    </row>
    <row r="33" spans="2:19" x14ac:dyDescent="0.15">
      <c r="B33" s="13">
        <v>21</v>
      </c>
      <c r="C33" s="8">
        <f t="shared" si="3"/>
        <v>572</v>
      </c>
      <c r="D33" s="8">
        <f>+'[1]年齢（各歳）、男女別人口日本人'!D33+'[1]年齢（各歳）、男女別人口 外国人'!D33</f>
        <v>309</v>
      </c>
      <c r="E33" s="8">
        <f>+'[1]年齢（各歳）、男女別人口日本人'!E33+'[1]年齢（各歳）、男女別人口 外国人'!E33</f>
        <v>263</v>
      </c>
      <c r="F33" s="10">
        <v>48</v>
      </c>
      <c r="G33" s="8">
        <f t="shared" si="0"/>
        <v>894</v>
      </c>
      <c r="H33" s="8">
        <f>'[1]年齢（各歳）、男女別人口日本人'!H33+'[1]年齢（各歳）、男女別人口 外国人'!H33</f>
        <v>445</v>
      </c>
      <c r="I33" s="8">
        <f>'[1]年齢（各歳）、男女別人口日本人'!I33+'[1]年齢（各歳）、男女別人口 外国人'!I33</f>
        <v>449</v>
      </c>
      <c r="J33" s="12" t="s">
        <v>23</v>
      </c>
      <c r="K33" s="8">
        <f t="shared" si="1"/>
        <v>2830</v>
      </c>
      <c r="L33" s="8">
        <f>SUM(L34:L37)+P6</f>
        <v>1351</v>
      </c>
      <c r="M33" s="8">
        <f>SUM(M34:M37)+Q6</f>
        <v>1479</v>
      </c>
      <c r="N33" s="10">
        <v>101</v>
      </c>
      <c r="O33" s="8">
        <f t="shared" si="2"/>
        <v>4</v>
      </c>
      <c r="P33" s="8">
        <f>'[1]年齢（各歳）、男女別人口日本人'!P33+'[1]年齢（各歳）、男女別人口 外国人'!P33</f>
        <v>0</v>
      </c>
      <c r="Q33" s="8">
        <f>'[1]年齢（各歳）、男女別人口日本人'!Q33+'[1]年齢（各歳）、男女別人口 外国人'!Q33</f>
        <v>4</v>
      </c>
    </row>
    <row r="34" spans="2:19" x14ac:dyDescent="0.15">
      <c r="B34" s="13">
        <v>22</v>
      </c>
      <c r="C34" s="8">
        <f t="shared" si="3"/>
        <v>539</v>
      </c>
      <c r="D34" s="8">
        <f>+'[1]年齢（各歳）、男女別人口日本人'!D34+'[1]年齢（各歳）、男女別人口 外国人'!D34</f>
        <v>284</v>
      </c>
      <c r="E34" s="8">
        <f>+'[1]年齢（各歳）、男女別人口日本人'!E34+'[1]年齢（各歳）、男女別人口 外国人'!E34</f>
        <v>255</v>
      </c>
      <c r="F34" s="10">
        <v>49</v>
      </c>
      <c r="G34" s="8">
        <f t="shared" si="0"/>
        <v>691</v>
      </c>
      <c r="H34" s="8">
        <f>'[1]年齢（各歳）、男女別人口日本人'!H34+'[1]年齢（各歳）、男女別人口 外国人'!H34</f>
        <v>344</v>
      </c>
      <c r="I34" s="8">
        <f>'[1]年齢（各歳）、男女別人口日本人'!I34+'[1]年齢（各歳）、男女別人口 外国人'!I34</f>
        <v>347</v>
      </c>
      <c r="J34" s="10">
        <v>75</v>
      </c>
      <c r="K34" s="8">
        <f t="shared" si="1"/>
        <v>707</v>
      </c>
      <c r="L34" s="8">
        <f>'[1]年齢（各歳）、男女別人口日本人'!L34+'[1]年齢（各歳）、男女別人口 外国人'!L34</f>
        <v>333</v>
      </c>
      <c r="M34" s="8">
        <f>'[1]年齢（各歳）、男女別人口日本人'!M34+'[1]年齢（各歳）、男女別人口 外国人'!M34</f>
        <v>374</v>
      </c>
      <c r="N34" s="10">
        <v>102</v>
      </c>
      <c r="O34" s="8">
        <f t="shared" si="2"/>
        <v>6</v>
      </c>
      <c r="P34" s="8">
        <f>'[1]年齢（各歳）、男女別人口日本人'!P34+'[1]年齢（各歳）、男女別人口 外国人'!P34</f>
        <v>3</v>
      </c>
      <c r="Q34" s="8">
        <f>'[1]年齢（各歳）、男女別人口日本人'!Q34+'[1]年齢（各歳）、男女別人口 外国人'!Q34</f>
        <v>3</v>
      </c>
    </row>
    <row r="35" spans="2:19" x14ac:dyDescent="0.15">
      <c r="B35" s="13">
        <v>23</v>
      </c>
      <c r="C35" s="8">
        <f t="shared" si="3"/>
        <v>550</v>
      </c>
      <c r="D35" s="8">
        <f>+'[1]年齢（各歳）、男女別人口日本人'!D35+'[1]年齢（各歳）、男女別人口 外国人'!D35</f>
        <v>286</v>
      </c>
      <c r="E35" s="8">
        <f>+'[1]年齢（各歳）、男女別人口日本人'!E35+'[1]年齢（各歳）、男女別人口 外国人'!E35</f>
        <v>264</v>
      </c>
      <c r="F35" s="12" t="s">
        <v>24</v>
      </c>
      <c r="G35" s="8">
        <f t="shared" si="0"/>
        <v>3485</v>
      </c>
      <c r="H35" s="8">
        <f>SUM(H36:H37)+SUM(L6:L8)</f>
        <v>1805</v>
      </c>
      <c r="I35" s="8">
        <f>SUM(I36:I37)+SUM(M6:M8)</f>
        <v>1680</v>
      </c>
      <c r="J35" s="10">
        <v>76</v>
      </c>
      <c r="K35" s="8">
        <f t="shared" si="1"/>
        <v>559</v>
      </c>
      <c r="L35" s="8">
        <f>'[1]年齢（各歳）、男女別人口日本人'!L35+'[1]年齢（各歳）、男女別人口 外国人'!L35</f>
        <v>276</v>
      </c>
      <c r="M35" s="8">
        <f>'[1]年齢（各歳）、男女別人口日本人'!M35+'[1]年齢（各歳）、男女別人口 外国人'!M35</f>
        <v>283</v>
      </c>
      <c r="N35" s="10">
        <v>103</v>
      </c>
      <c r="O35" s="8">
        <f t="shared" si="2"/>
        <v>2</v>
      </c>
      <c r="P35" s="8">
        <f>'[1]年齢（各歳）、男女別人口日本人'!P35+'[1]年齢（各歳）、男女別人口 外国人'!P35</f>
        <v>0</v>
      </c>
      <c r="Q35" s="8">
        <f>'[1]年齢（各歳）、男女別人口日本人'!Q35+'[1]年齢（各歳）、男女別人口 外国人'!Q35</f>
        <v>2</v>
      </c>
      <c r="S35" s="14"/>
    </row>
    <row r="36" spans="2:19" x14ac:dyDescent="0.15">
      <c r="B36" s="13">
        <v>24</v>
      </c>
      <c r="C36" s="8">
        <f t="shared" si="3"/>
        <v>557</v>
      </c>
      <c r="D36" s="8">
        <f>+'[1]年齢（各歳）、男女別人口日本人'!D36+'[1]年齢（各歳）、男女別人口 外国人'!D36</f>
        <v>274</v>
      </c>
      <c r="E36" s="8">
        <f>+'[1]年齢（各歳）、男女別人口日本人'!E36+'[1]年齢（各歳）、男女別人口 外国人'!E36</f>
        <v>283</v>
      </c>
      <c r="F36" s="10">
        <v>50</v>
      </c>
      <c r="G36" s="8">
        <f t="shared" si="0"/>
        <v>866</v>
      </c>
      <c r="H36" s="8">
        <f>'[1]年齢（各歳）、男女別人口日本人'!H36+'[1]年齢（各歳）、男女別人口 外国人'!H36</f>
        <v>454</v>
      </c>
      <c r="I36" s="8">
        <f>'[1]年齢（各歳）、男女別人口日本人'!I36+'[1]年齢（各歳）、男女別人口 外国人'!I36</f>
        <v>412</v>
      </c>
      <c r="J36" s="10">
        <v>77</v>
      </c>
      <c r="K36" s="8">
        <f t="shared" si="1"/>
        <v>561</v>
      </c>
      <c r="L36" s="8">
        <f>'[1]年齢（各歳）、男女別人口日本人'!L36+'[1]年齢（各歳）、男女別人口 外国人'!L36</f>
        <v>260</v>
      </c>
      <c r="M36" s="8">
        <f>'[1]年齢（各歳）、男女別人口日本人'!M36+'[1]年齢（各歳）、男女別人口 外国人'!M36</f>
        <v>301</v>
      </c>
      <c r="N36" s="15">
        <v>104</v>
      </c>
      <c r="O36" s="8">
        <f>SUM(P36:Q36)</f>
        <v>0</v>
      </c>
      <c r="P36" s="8">
        <v>0</v>
      </c>
      <c r="Q36" s="8">
        <f>'[1]年齢（各歳）、男女別人口日本人'!Q36+'[1]年齢（各歳）、男女別人口 外国人'!Q36</f>
        <v>0</v>
      </c>
    </row>
    <row r="37" spans="2:19" x14ac:dyDescent="0.15">
      <c r="B37" s="16" t="s">
        <v>25</v>
      </c>
      <c r="C37" s="17">
        <f t="shared" si="3"/>
        <v>2516</v>
      </c>
      <c r="D37" s="18">
        <f>SUM(H6:H10)</f>
        <v>1300</v>
      </c>
      <c r="E37" s="19">
        <f>SUM(I6:I10)</f>
        <v>1216</v>
      </c>
      <c r="F37" s="20">
        <v>51</v>
      </c>
      <c r="G37" s="17">
        <f t="shared" si="0"/>
        <v>726</v>
      </c>
      <c r="H37" s="18">
        <f>'[1]年齢（各歳）、男女別人口日本人'!H37+'[1]年齢（各歳）、男女別人口 外国人'!H37</f>
        <v>356</v>
      </c>
      <c r="I37" s="18">
        <f>'[1]年齢（各歳）、男女別人口日本人'!I37+'[1]年齢（各歳）、男女別人口 外国人'!I37</f>
        <v>370</v>
      </c>
      <c r="J37" s="20">
        <v>78</v>
      </c>
      <c r="K37" s="17">
        <f t="shared" si="1"/>
        <v>521</v>
      </c>
      <c r="L37" s="18">
        <f>'[1]年齢（各歳）、男女別人口日本人'!L37+'[1]年齢（各歳）、男女別人口 外国人'!L37</f>
        <v>255</v>
      </c>
      <c r="M37" s="18">
        <f>'[1]年齢（各歳）、男女別人口日本人'!M37+'[1]年齢（各歳）、男女別人口 外国人'!M37</f>
        <v>266</v>
      </c>
      <c r="N37" s="21" t="s">
        <v>26</v>
      </c>
      <c r="O37" s="17">
        <f>SUM(P37:Q37)</f>
        <v>1</v>
      </c>
      <c r="P37" s="18">
        <v>0</v>
      </c>
      <c r="Q37" s="18">
        <f>'[1]年齢（各歳）、男女別人口日本人'!Q37+'[1]年齢（各歳）、男女別人口 外国人'!Q37</f>
        <v>1</v>
      </c>
    </row>
    <row r="38" spans="2:19" x14ac:dyDescent="0.15">
      <c r="B38" s="22" t="s">
        <v>27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19" x14ac:dyDescent="0.15">
      <c r="B39" s="22" t="s">
        <v>28</v>
      </c>
      <c r="C39" s="23"/>
      <c r="D39" s="23"/>
      <c r="E39" s="23" t="s">
        <v>29</v>
      </c>
      <c r="F39" s="23">
        <f>H39+J39</f>
        <v>7998</v>
      </c>
      <c r="G39" s="23" t="s">
        <v>30</v>
      </c>
      <c r="H39" s="23">
        <f>D7+D13+D19</f>
        <v>4206</v>
      </c>
      <c r="I39" s="23" t="s">
        <v>31</v>
      </c>
      <c r="J39" s="23">
        <f>E7+E13+E19</f>
        <v>3792</v>
      </c>
      <c r="K39" s="24" t="s">
        <v>32</v>
      </c>
      <c r="L39" s="24"/>
      <c r="M39" s="25">
        <f>SUM(F39/$C$6)</f>
        <v>0.14193937673031873</v>
      </c>
      <c r="N39" s="26"/>
      <c r="O39" s="23"/>
      <c r="P39" s="23"/>
      <c r="Q39" s="23"/>
    </row>
    <row r="40" spans="2:19" x14ac:dyDescent="0.15">
      <c r="B40" s="22" t="s">
        <v>33</v>
      </c>
      <c r="C40" s="23"/>
      <c r="D40" s="23"/>
      <c r="E40" s="23" t="s">
        <v>29</v>
      </c>
      <c r="F40" s="23">
        <f>H40+J40</f>
        <v>34130</v>
      </c>
      <c r="G40" s="23" t="s">
        <v>30</v>
      </c>
      <c r="H40" s="23">
        <f>D25+D31+D37+H11+H17+H23+H29+H35+L9+L15</f>
        <v>17206</v>
      </c>
      <c r="I40" s="23" t="s">
        <v>31</v>
      </c>
      <c r="J40" s="23">
        <f>E25+E31+E37+I11+I17+I23+I29+I35+M9+M15</f>
        <v>16924</v>
      </c>
      <c r="K40" s="24" t="s">
        <v>32</v>
      </c>
      <c r="L40" s="24"/>
      <c r="M40" s="25">
        <f>SUM(F40/$C$6)</f>
        <v>0.60570029104848444</v>
      </c>
      <c r="N40" s="26"/>
      <c r="O40" s="23"/>
      <c r="P40" s="23"/>
      <c r="Q40" s="23"/>
    </row>
    <row r="41" spans="2:19" x14ac:dyDescent="0.15">
      <c r="B41" s="22" t="s">
        <v>34</v>
      </c>
      <c r="C41" s="23"/>
      <c r="D41" s="23"/>
      <c r="E41" s="23" t="s">
        <v>29</v>
      </c>
      <c r="F41" s="23">
        <f>H41+J41</f>
        <v>14220</v>
      </c>
      <c r="G41" s="23" t="s">
        <v>30</v>
      </c>
      <c r="H41" s="23">
        <f>L21+L27+L33+P7+P13+P19+P25+P31+P37</f>
        <v>6333</v>
      </c>
      <c r="I41" s="23" t="s">
        <v>31</v>
      </c>
      <c r="J41" s="23">
        <f>M21+M27+M33+Q7+Q13+Q19+Q25+Q31+Q37</f>
        <v>7887</v>
      </c>
      <c r="K41" s="24" t="s">
        <v>32</v>
      </c>
      <c r="L41" s="24"/>
      <c r="M41" s="25">
        <f>SUM(F41/$C$6)</f>
        <v>0.25236033222119686</v>
      </c>
      <c r="N41" s="26"/>
      <c r="O41" s="23"/>
      <c r="P41" s="23"/>
      <c r="Q41" s="23"/>
    </row>
    <row r="42" spans="2:19" x14ac:dyDescent="0.15">
      <c r="N42" s="2" t="s">
        <v>35</v>
      </c>
    </row>
  </sheetData>
  <mergeCells count="1">
    <mergeCell ref="B2:Q2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blackAndWhite="1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年齢（各歳）、男女別人口総人口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u22133</dc:creator>
  <cp:lastModifiedBy>u22133</cp:lastModifiedBy>
  <dcterms:created xsi:type="dcterms:W3CDTF">2015-10-04T00:24:11Z</dcterms:created>
  <dcterms:modified xsi:type="dcterms:W3CDTF">2015-10-04T00:24:40Z</dcterms:modified>
</cp:coreProperties>
</file>