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vint-skydiv01\userdata$\m.morita\Desktop\ZIP_20240227133224\"/>
    </mc:Choice>
  </mc:AlternateContent>
  <workbookProtection workbookAlgorithmName="SHA-512" workbookHashValue="f9vld5+LI4MNHQvVHEvzQrcEUUjUedWp0MnviuLsjMVTppoR8U5trFIe6zU5rVfXapm1G1ccmZkKc9Ljd6FAww==" workbookSaltValue="NPP3xyX5tjtpFJg9p+wMk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<sst xmlns="http://schemas.openxmlformats.org/spreadsheetml/2006/main" count="236" uniqueCount="116">
  <si>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</si>
  <si>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</si>
  <si>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</si>
  <si>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</si>
  <si>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</si>
  <si>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</si>
  <si>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</si>
  <si>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</si>
  <si>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</si>
  <si>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</si>
  <si>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</si>
  <si>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</si>
  <si>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</si>
  <si>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</si>
  <si>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</si>
  <si>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</si>
  <si>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</si>
  <si>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</si>
  <si>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</si>
  <si>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</si>
  <si>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</si>
  <si>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</si>
  <si>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</si>
  <si>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</si>
  <si>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</si>
  <si>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</si>
  <si>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</si>
  <si>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</si>
  <si>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</si>
  <si>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</si>
  <si>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</si>
  <si>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</si>
  <si>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</si>
  <si>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</si>
  <si>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</si>
  <si>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</si>
  <si>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</si>
  <si>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</si>
  <si>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</si>
  <si>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</si>
  <si>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</si>
  <si>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</si>
  <si>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</si>
  <si>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</si>
  <si>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</si>
  <si>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</si>
  <si>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</si>
  <si>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</si>
  <si>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</si>
  <si>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</si>
  <si>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</si>
  <si>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</si>
  <si>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</si>
  <si>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</si>
  <si>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</si>
  <si>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</si>
  <si>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</si>
  <si>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</si>
  <si>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</si>
  <si>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</si>
  <si>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</si>
  <si>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</si>
  <si>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</si>
  <si>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</si>
  <si>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</si>
  <si>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</si>
  <si>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</si>
  <si>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</si>
  <si>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</si>
  <si>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</si>
  <si>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</si>
  <si>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</si>
  <si>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</si>
  <si>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</si>
  <si>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</si>
  <si>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</si>
  <si>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</si>
  <si>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</si>
  <si>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</si>
  <si>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</si>
  <si>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</si>
  <si>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</si>
  <si>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</si>
  <si>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</si>
  <si>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</si>
  <si>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</si>
  <si>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</si>
  <si>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</si>
  <si>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</si>
  <si>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</si>
  <si>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</si>
  <si>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</si>
  <si>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</si>
  <si>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</si>
  <si>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</si>
  <si>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</si>
  <si>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</si>
  <si>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</si>
  <si>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</si>
  <si>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</si>
  <si>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</si>
  <si>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</si>
  <si>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</si>
  <si>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</si>
  <si>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</si>
  <si>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</si>
  <si>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</si>
  <si>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</si>
  <si>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</si>
  <si>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</si>
  <si>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</si>
  <si>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</si>
  <si>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</si>
  <si>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経営の健全性、効率性及び老朽化状況から現状問題はないが、普及率、水洗化率がともに100%に近く、今後は大幅な収入増が見込めず、人口減少に伴う収入減が危惧される。
　令和3年度に行った単独処理場の廃止及び処理区統合でスケールメリットを働かせることで維持管理コストの逓減を図ったところである。
　今後は、管渠の劣化度合いなどを勘案し、財源とのバランスをにらみながら適切な維持管理を進めていく必要がある。</t>
    <rPh sb="83" eb="85">
      <t>レイワ</t>
    </rPh>
    <rPh sb="86" eb="88">
      <t>ネンド</t>
    </rPh>
    <rPh sb="89" eb="90">
      <t>オコナ</t>
    </rPh>
    <rPh sb="92" eb="94">
      <t>タンドク</t>
    </rPh>
    <rPh sb="94" eb="97">
      <t>ショリジョウ</t>
    </rPh>
    <rPh sb="98" eb="100">
      <t>ハイシ</t>
    </rPh>
    <rPh sb="100" eb="101">
      <t>オヨ</t>
    </rPh>
    <rPh sb="102" eb="105">
      <t>ショリク</t>
    </rPh>
    <rPh sb="105" eb="107">
      <t>トウゴウ</t>
    </rPh>
    <rPh sb="117" eb="118">
      <t>ハタラ</t>
    </rPh>
    <rPh sb="124" eb="128">
      <t>イジカンリ</t>
    </rPh>
    <rPh sb="132" eb="134">
      <t>テイゲン</t>
    </rPh>
    <rPh sb="135" eb="136">
      <t>ハカ</t>
    </rPh>
    <rPh sb="147" eb="149">
      <t>コンゴ</t>
    </rPh>
    <rPh sb="151" eb="153">
      <t>カンキョ</t>
    </rPh>
    <rPh sb="154" eb="156">
      <t>レッカ</t>
    </rPh>
    <rPh sb="156" eb="158">
      <t>ドア</t>
    </rPh>
    <rPh sb="162" eb="164">
      <t>カンアン</t>
    </rPh>
    <rPh sb="166" eb="168">
      <t>ザイゲン</t>
    </rPh>
    <rPh sb="181" eb="183">
      <t>テキセツ</t>
    </rPh>
    <rPh sb="184" eb="188">
      <t>イジカンリ</t>
    </rPh>
    <rPh sb="189" eb="190">
      <t>スス</t>
    </rPh>
    <rPh sb="194" eb="196">
      <t>ヒツヨウ</t>
    </rPh>
    <phoneticPr fontId="4"/>
  </si>
  <si>
    <t xml:space="preserve">　①経常収支比率は100％で類似団体平均値、全国平均を若干下回っている。数値が常に100％なのは、使用料以外の補助金などの収入で収支の均衡を保っているためである。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⑤経費回収率は、類似団体平均値よりも良好な数値となっているが、これは①経常収支比率で述べたとおり、補助金などで収支の均衡を保っていることによるものである。
　なお、⑦施設利用率については、単独処理場を設置していないため、当該値を計上していない。
</t>
    <rPh sb="49" eb="52">
      <t>シヨウリョウ</t>
    </rPh>
    <rPh sb="52" eb="54">
      <t>イガイ</t>
    </rPh>
    <phoneticPr fontId="4"/>
  </si>
  <si>
    <t xml:space="preserve">　②管渠老朽化率は0％である。管渠の耐用年数は50年とされているが、平成4年供用開始ということで供用開始から30年を経過したばかりで、耐用年数を迎える管渠が存在しないためである。しかし、管渠以外のポンプ場施設、設備等は耐用年数を超過しており、順次、部分的な更新を行っている。
　③管渠改善率は0％となっているがこれは供用開始から30年を経過したばかりで管渠の耐用年数迎えるものがないためである。
</t>
    <rPh sb="34" eb="36">
      <t>ヘイセイ</t>
    </rPh>
    <rPh sb="37" eb="38">
      <t>ネン</t>
    </rPh>
    <rPh sb="38" eb="40">
      <t>キョウヨウ</t>
    </rPh>
    <rPh sb="40" eb="42">
      <t>カイシ</t>
    </rPh>
    <rPh sb="58" eb="60">
      <t>ケイカ</t>
    </rPh>
    <rPh sb="67" eb="71">
      <t>タイヨウネンスウ</t>
    </rPh>
    <rPh sb="72" eb="73">
      <t>ムカ</t>
    </rPh>
    <rPh sb="75" eb="77">
      <t>カンキョ</t>
    </rPh>
    <rPh sb="78" eb="80">
      <t>ソンザイ</t>
    </rPh>
    <rPh sb="102" eb="104">
      <t>シセツ</t>
    </rPh>
    <rPh sb="105" eb="107">
      <t>セツビ</t>
    </rPh>
    <rPh sb="158" eb="162">
      <t>キョウヨウカイシ</t>
    </rPh>
    <rPh sb="166" eb="167">
      <t>ネン</t>
    </rPh>
    <rPh sb="168" eb="170">
      <t>ケイカ</t>
    </rPh>
    <rPh sb="176" eb="178">
      <t>カンキョ</t>
    </rPh>
    <rPh sb="179" eb="183">
      <t>タイヨウネンスウ</t>
    </rPh>
    <rPh sb="183" eb="184">
      <t>ムカ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</si>
</sst>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3F-436B-BC70-4626C48680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A23F-436B-BC70-4626C48680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03-408A-989C-AB32B3080E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101.98</c:v>
                </c:pt>
              </c:numCache>
            </c:numRef>
          </c:val>
          <c:smooth val="0"/>
          <c:extLst>
            <c:ext xmlns:c16="http://schemas.microsoft.com/office/drawing/2014/chart" uri="{C3380CC4-5D6E-409C-BE32-E72D297353CC}">
              <c16:uniqueId val="{00000001-FD03-408A-989C-AB32B3080E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27.98</c:v>
                </c:pt>
                <c:pt idx="1">
                  <c:v>30.86</c:v>
                </c:pt>
                <c:pt idx="2">
                  <c:v>32.880000000000003</c:v>
                </c:pt>
                <c:pt idx="3">
                  <c:v>35.729999999999997</c:v>
                </c:pt>
                <c:pt idx="4">
                  <c:v>37.42</c:v>
                </c:pt>
              </c:numCache>
            </c:numRef>
          </c:val>
          <c:extLst>
            <c:ext xmlns:c16="http://schemas.microsoft.com/office/drawing/2014/chart" uri="{C3380CC4-5D6E-409C-BE32-E72D297353CC}">
              <c16:uniqueId val="{00000000-1096-434D-8ED3-D75C0D6BDB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32.57</c:v>
                </c:pt>
              </c:numCache>
            </c:numRef>
          </c:val>
          <c:smooth val="0"/>
          <c:extLst>
            <c:ext xmlns:c16="http://schemas.microsoft.com/office/drawing/2014/chart" uri="{C3380CC4-5D6E-409C-BE32-E72D297353CC}">
              <c16:uniqueId val="{00000001-1096-434D-8ED3-D75C0D6BDB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A6-4AC4-83F9-3C785F2F2B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0.04</c:v>
                </c:pt>
              </c:numCache>
            </c:numRef>
          </c:val>
          <c:smooth val="0"/>
          <c:extLst>
            <c:ext xmlns:c16="http://schemas.microsoft.com/office/drawing/2014/chart" uri="{C3380CC4-5D6E-409C-BE32-E72D297353CC}">
              <c16:uniqueId val="{00000001-ECA6-4AC4-83F9-3C785F2F2B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D7-4E9A-98F0-64DFB703AC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52.27</c:v>
                </c:pt>
              </c:numCache>
            </c:numRef>
          </c:val>
          <c:smooth val="0"/>
          <c:extLst>
            <c:ext xmlns:c16="http://schemas.microsoft.com/office/drawing/2014/chart" uri="{C3380CC4-5D6E-409C-BE32-E72D297353CC}">
              <c16:uniqueId val="{00000001-1BD7-4E9A-98F0-64DFB703AC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2.4700000000000002</c:v>
                </c:pt>
                <c:pt idx="1">
                  <c:v>2.66</c:v>
                </c:pt>
                <c:pt idx="2">
                  <c:v>2.85</c:v>
                </c:pt>
                <c:pt idx="3">
                  <c:v>2.62</c:v>
                </c:pt>
                <c:pt idx="4">
                  <c:v>2.46</c:v>
                </c:pt>
              </c:numCache>
            </c:numRef>
          </c:val>
          <c:extLst>
            <c:ext xmlns:c16="http://schemas.microsoft.com/office/drawing/2014/chart" uri="{C3380CC4-5D6E-409C-BE32-E72D297353CC}">
              <c16:uniqueId val="{00000000-DEBA-467E-B9FE-BED7840987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41.51</c:v>
                </c:pt>
              </c:numCache>
            </c:numRef>
          </c:val>
          <c:smooth val="0"/>
          <c:extLst>
            <c:ext xmlns:c16="http://schemas.microsoft.com/office/drawing/2014/chart" uri="{C3380CC4-5D6E-409C-BE32-E72D297353CC}">
              <c16:uniqueId val="{00000001-DEBA-467E-B9FE-BED7840987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554.9</c:v>
                </c:pt>
                <c:pt idx="1">
                  <c:v>535.82000000000005</c:v>
                </c:pt>
                <c:pt idx="2">
                  <c:v>529.27</c:v>
                </c:pt>
                <c:pt idx="3">
                  <c:v>499.48</c:v>
                </c:pt>
                <c:pt idx="4">
                  <c:v>499.92</c:v>
                </c:pt>
              </c:numCache>
            </c:numRef>
          </c:val>
          <c:extLst>
            <c:ext xmlns:c16="http://schemas.microsoft.com/office/drawing/2014/chart" uri="{C3380CC4-5D6E-409C-BE32-E72D297353CC}">
              <c16:uniqueId val="{00000000-06AA-4A28-8653-C5EA3C3B74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06AA-4A28-8653-C5EA3C3B74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98.25</c:v>
                </c:pt>
                <c:pt idx="1">
                  <c:v>98.22</c:v>
                </c:pt>
                <c:pt idx="2">
                  <c:v>97.27</c:v>
                </c:pt>
                <c:pt idx="3">
                  <c:v>98.23</c:v>
                </c:pt>
                <c:pt idx="4">
                  <c:v>99.05</c:v>
                </c:pt>
              </c:numCache>
            </c:numRef>
          </c:val>
          <c:extLst>
            <c:ext xmlns:c16="http://schemas.microsoft.com/office/drawing/2014/chart" uri="{C3380CC4-5D6E-409C-BE32-E72D297353CC}">
              <c16:uniqueId val="{00000000-F8E2-4267-937A-7FCB3CA23D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F8E2-4267-937A-7FCB3CA23D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189.85</c:v>
                </c:pt>
                <c:pt idx="1">
                  <c:v>187.56</c:v>
                </c:pt>
                <c:pt idx="2">
                  <c:v>190</c:v>
                </c:pt>
                <c:pt idx="3">
                  <c:v>190</c:v>
                </c:pt>
                <c:pt idx="4">
                  <c:v>195.14</c:v>
                </c:pt>
              </c:numCache>
            </c:numRef>
          </c:val>
          <c:extLst>
            <c:ext xmlns:c16="http://schemas.microsoft.com/office/drawing/2014/chart" uri="{C3380CC4-5D6E-409C-BE32-E72D297353CC}">
              <c16:uniqueId val="{00000000-8E75-4A39-84D8-BDAA20A119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8E75-4A39-84D8-BDAA20A119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6-4B7B-8AF2-76298D49A3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9906-4B7B-8AF2-76298D49A3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99.03</c:v>
                </c:pt>
                <c:pt idx="1">
                  <c:v>99.6</c:v>
                </c:pt>
                <c:pt idx="2">
                  <c:v>99.6</c:v>
                </c:pt>
                <c:pt idx="3">
                  <c:v>99.57</c:v>
                </c:pt>
                <c:pt idx="4">
                  <c:v>99.57</c:v>
                </c:pt>
              </c:numCache>
            </c:numRef>
          </c:val>
          <c:extLst>
            <c:ext xmlns:c16="http://schemas.microsoft.com/office/drawing/2014/chart" uri="{C3380CC4-5D6E-409C-BE32-E72D297353CC}">
              <c16:uniqueId val="{00000000-334A-4E76-9E35-4255203544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334A-4E76-9E35-4255203544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四條畷市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54765</v>
      </c>
      <c r="AM8" s="46"/>
      <c r="AN8" s="46"/>
      <c r="AO8" s="46"/>
      <c r="AP8" s="46"/>
      <c r="AQ8" s="46"/>
      <c r="AR8" s="46"/>
      <c r="AS8" s="46"/>
      <c r="AT8" s="45">
        <f>データ!T6</f>
        <v>18.690000000000001</v>
      </c>
      <c r="AU8" s="45"/>
      <c r="AV8" s="45"/>
      <c r="AW8" s="45"/>
      <c r="AX8" s="45"/>
      <c r="AY8" s="45"/>
      <c r="AZ8" s="45"/>
      <c r="BA8" s="45"/>
      <c r="BB8" s="45">
        <f>データ!U6</f>
        <v>2930.18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27.92</v>
      </c>
      <c r="J10" s="45"/>
      <c r="K10" s="45"/>
      <c r="L10" s="45"/>
      <c r="M10" s="45"/>
      <c r="N10" s="45"/>
      <c r="O10" s="45"/>
      <c r="P10" s="45">
        <f>データ!P6</f>
        <v>1.69</v>
      </c>
      <c r="Q10" s="45"/>
      <c r="R10" s="45"/>
      <c r="S10" s="45"/>
      <c r="T10" s="45"/>
      <c r="U10" s="45"/>
      <c r="V10" s="45"/>
      <c r="W10" s="45">
        <f>データ!Q6</f>
        <v>65.069999999999993</v>
      </c>
      <c r="X10" s="45"/>
      <c r="Y10" s="45"/>
      <c r="Z10" s="45"/>
      <c r="AA10" s="45"/>
      <c r="AB10" s="45"/>
      <c r="AC10" s="45"/>
      <c r="AD10" s="46">
        <f>データ!R6</f>
        <v>2206</v>
      </c>
      <c r="AE10" s="46"/>
      <c r="AF10" s="46"/>
      <c r="AG10" s="46"/>
      <c r="AH10" s="46"/>
      <c r="AI10" s="46"/>
      <c r="AJ10" s="46"/>
      <c r="AK10" s="2"/>
      <c r="AL10" s="46">
        <f>データ!V6</f>
        <v>923</v>
      </c>
      <c r="AM10" s="46"/>
      <c r="AN10" s="46"/>
      <c r="AO10" s="46"/>
      <c r="AP10" s="46"/>
      <c r="AQ10" s="46"/>
      <c r="AR10" s="46"/>
      <c r="AS10" s="46"/>
      <c r="AT10" s="45">
        <f>データ!W6</f>
        <v>0.47</v>
      </c>
      <c r="AU10" s="45"/>
      <c r="AV10" s="45"/>
      <c r="AW10" s="45"/>
      <c r="AX10" s="45"/>
      <c r="AY10" s="45"/>
      <c r="AZ10" s="45"/>
      <c r="BA10" s="45"/>
      <c r="BB10" s="45">
        <f>データ!X6</f>
        <v>1963.83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PrMBa+spch76VMBhHjjG4Tmu9HukHBEYcjoLvLbfd6U787K1MwKX52xPW80obIqIqEq/1yOll5X1fUP3XfU7jw==" saltValue="fBa5TCyTMhzsnQYW4Tg6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272299</v>
      </c>
      <c r="D6" s="19">
        <f t="shared" si="3"/>
        <v>46</v>
      </c>
      <c r="E6" s="19">
        <f t="shared" si="3"/>
        <v>17</v>
      </c>
      <c r="F6" s="19">
        <f t="shared" si="3"/>
        <v>4</v>
      </c>
      <c r="G6" s="19">
        <f t="shared" si="3"/>
        <v>0</v>
      </c>
      <c r="H6" s="19" t="str">
        <f t="shared" si="3"/>
        <v>大阪府　四條畷市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27.92</v>
      </c>
      <c r="P6" s="20">
        <f t="shared" si="3"/>
        <v>1.69</v>
      </c>
      <c r="Q6" s="20">
        <f t="shared" si="3"/>
        <v>65.069999999999993</v>
      </c>
      <c r="R6" s="20">
        <f t="shared" si="3"/>
        <v>2206</v>
      </c>
      <c r="S6" s="20">
        <f t="shared" si="3"/>
        <v>54765</v>
      </c>
      <c r="T6" s="20">
        <f t="shared" si="3"/>
        <v>18.690000000000001</v>
      </c>
      <c r="U6" s="20">
        <f t="shared" si="3"/>
        <v>2930.18</v>
      </c>
      <c r="V6" s="20">
        <f t="shared" si="3"/>
        <v>923</v>
      </c>
      <c r="W6" s="20">
        <f t="shared" si="3"/>
        <v>0.47</v>
      </c>
      <c r="X6" s="20">
        <f t="shared" si="3"/>
        <v>1963.83</v>
      </c>
      <c r="Y6" s="21">
        <f>IF(Y7="",NA(),Y7)</f>
        <v>100</v>
      </c>
      <c r="Z6" s="21">
        <f t="shared" ref="Z6:AH6" si="4">IF(Z7="",NA(),Z7)</f>
        <v>100</v>
      </c>
      <c r="AA6" s="21">
        <f t="shared" si="4"/>
        <v>100</v>
      </c>
      <c r="AB6" s="21">
        <f t="shared" si="4"/>
        <v>100</v>
      </c>
      <c r="AC6" s="21">
        <f t="shared" si="4"/>
        <v>100</v>
      </c>
      <c r="AD6" s="21">
        <f t="shared" si="4"/>
        <v>101.72</v>
      </c>
      <c r="AE6" s="21">
        <f t="shared" si="4"/>
        <v>102.73</v>
      </c>
      <c r="AF6" s="21">
        <f t="shared" si="4"/>
        <v>105.78</v>
      </c>
      <c r="AG6" s="21">
        <f t="shared" si="4"/>
        <v>106.09</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52.27</v>
      </c>
      <c r="AT6" s="20" t="str">
        <f>IF(AT7="","",IF(AT7="-","【-】","【"&amp;SUBSTITUTE(TEXT(AT7,"#,##0.00"),"-","△")&amp;"】"))</f>
        <v>【65.93】</v>
      </c>
      <c r="AU6" s="21">
        <f>IF(AU7="",NA(),AU7)</f>
        <v>2.4700000000000002</v>
      </c>
      <c r="AV6" s="21">
        <f t="shared" ref="AV6:BD6" si="6">IF(AV7="",NA(),AV7)</f>
        <v>2.66</v>
      </c>
      <c r="AW6" s="21">
        <f t="shared" si="6"/>
        <v>2.85</v>
      </c>
      <c r="AX6" s="21">
        <f t="shared" si="6"/>
        <v>2.62</v>
      </c>
      <c r="AY6" s="21">
        <f t="shared" si="6"/>
        <v>2.46</v>
      </c>
      <c r="AZ6" s="21">
        <f t="shared" si="6"/>
        <v>49.18</v>
      </c>
      <c r="BA6" s="21">
        <f t="shared" si="6"/>
        <v>47.72</v>
      </c>
      <c r="BB6" s="21">
        <f t="shared" si="6"/>
        <v>44.24</v>
      </c>
      <c r="BC6" s="21">
        <f t="shared" si="6"/>
        <v>43.07</v>
      </c>
      <c r="BD6" s="21">
        <f t="shared" si="6"/>
        <v>41.51</v>
      </c>
      <c r="BE6" s="20" t="str">
        <f>IF(BE7="","",IF(BE7="-","【-】","【"&amp;SUBSTITUTE(TEXT(BE7,"#,##0.00"),"-","△")&amp;"】"))</f>
        <v>【44.25】</v>
      </c>
      <c r="BF6" s="21">
        <f>IF(BF7="",NA(),BF7)</f>
        <v>554.9</v>
      </c>
      <c r="BG6" s="21">
        <f t="shared" ref="BG6:BO6" si="7">IF(BG7="",NA(),BG7)</f>
        <v>535.82000000000005</v>
      </c>
      <c r="BH6" s="21">
        <f t="shared" si="7"/>
        <v>529.27</v>
      </c>
      <c r="BI6" s="21">
        <f t="shared" si="7"/>
        <v>499.48</v>
      </c>
      <c r="BJ6" s="21">
        <f t="shared" si="7"/>
        <v>499.92</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98.25</v>
      </c>
      <c r="BR6" s="21">
        <f t="shared" ref="BR6:BZ6" si="8">IF(BR7="",NA(),BR7)</f>
        <v>98.22</v>
      </c>
      <c r="BS6" s="21">
        <f t="shared" si="8"/>
        <v>97.27</v>
      </c>
      <c r="BT6" s="21">
        <f t="shared" si="8"/>
        <v>98.23</v>
      </c>
      <c r="BU6" s="21">
        <f t="shared" si="8"/>
        <v>99.05</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189.85</v>
      </c>
      <c r="CC6" s="21">
        <f t="shared" ref="CC6:CK6" si="9">IF(CC7="",NA(),CC7)</f>
        <v>187.56</v>
      </c>
      <c r="CD6" s="21">
        <f t="shared" si="9"/>
        <v>190</v>
      </c>
      <c r="CE6" s="21">
        <f t="shared" si="9"/>
        <v>190</v>
      </c>
      <c r="CF6" s="21">
        <f t="shared" si="9"/>
        <v>195.14</v>
      </c>
      <c r="CG6" s="21">
        <f t="shared" si="9"/>
        <v>230.02</v>
      </c>
      <c r="CH6" s="21">
        <f t="shared" si="9"/>
        <v>228.47</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45.3</v>
      </c>
      <c r="CW6" s="20" t="str">
        <f>IF(CW7="","",IF(CW7="-","【-】","【"&amp;SUBSTITUTE(TEXT(CW7,"#,##0.00"),"-","△")&amp;"】"))</f>
        <v>【42.22】</v>
      </c>
      <c r="CX6" s="21">
        <f>IF(CX7="",NA(),CX7)</f>
        <v>99.03</v>
      </c>
      <c r="CY6" s="21">
        <f t="shared" ref="CY6:DG6" si="11">IF(CY7="",NA(),CY7)</f>
        <v>99.6</v>
      </c>
      <c r="CZ6" s="21">
        <f t="shared" si="11"/>
        <v>99.6</v>
      </c>
      <c r="DA6" s="21">
        <f t="shared" si="11"/>
        <v>99.57</v>
      </c>
      <c r="DB6" s="21">
        <f t="shared" si="11"/>
        <v>99.57</v>
      </c>
      <c r="DC6" s="21">
        <f t="shared" si="11"/>
        <v>83.32</v>
      </c>
      <c r="DD6" s="21">
        <f t="shared" si="11"/>
        <v>83.75</v>
      </c>
      <c r="DE6" s="21">
        <f t="shared" si="11"/>
        <v>84.19</v>
      </c>
      <c r="DF6" s="21">
        <f t="shared" si="11"/>
        <v>84.34</v>
      </c>
      <c r="DG6" s="21">
        <f t="shared" si="11"/>
        <v>88.37</v>
      </c>
      <c r="DH6" s="20" t="str">
        <f>IF(DH7="","",IF(DH7="-","【-】","【"&amp;SUBSTITUTE(TEXT(DH7,"#,##0.00"),"-","△")&amp;"】"))</f>
        <v>【85.67】</v>
      </c>
      <c r="DI6" s="21">
        <f>IF(DI7="",NA(),DI7)</f>
        <v>27.98</v>
      </c>
      <c r="DJ6" s="21">
        <f t="shared" ref="DJ6:DR6" si="12">IF(DJ7="",NA(),DJ7)</f>
        <v>30.86</v>
      </c>
      <c r="DK6" s="21">
        <f t="shared" si="12"/>
        <v>32.880000000000003</v>
      </c>
      <c r="DL6" s="21">
        <f t="shared" si="12"/>
        <v>35.729999999999997</v>
      </c>
      <c r="DM6" s="21">
        <f t="shared" si="12"/>
        <v>37.42</v>
      </c>
      <c r="DN6" s="21">
        <f t="shared" si="12"/>
        <v>24.68</v>
      </c>
      <c r="DO6" s="21">
        <f t="shared" si="12"/>
        <v>24.68</v>
      </c>
      <c r="DP6" s="21">
        <f t="shared" si="12"/>
        <v>21.36</v>
      </c>
      <c r="DQ6" s="21">
        <f t="shared" si="12"/>
        <v>22.79</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8" s="22" customFormat="1" x14ac:dyDescent="0.2">
      <c r="A7" s="14"/>
      <c r="B7" s="23">
        <v>2022</v>
      </c>
      <c r="C7" s="23">
        <v>272299</v>
      </c>
      <c r="D7" s="23">
        <v>46</v>
      </c>
      <c r="E7" s="23">
        <v>17</v>
      </c>
      <c r="F7" s="23">
        <v>4</v>
      </c>
      <c r="G7" s="23">
        <v>0</v>
      </c>
      <c r="H7" s="23" t="s">
        <v>96</v>
      </c>
      <c r="I7" s="23" t="s">
        <v>97</v>
      </c>
      <c r="J7" s="23" t="s">
        <v>98</v>
      </c>
      <c r="K7" s="23" t="s">
        <v>99</v>
      </c>
      <c r="L7" s="23" t="s">
        <v>100</v>
      </c>
      <c r="M7" s="23" t="s">
        <v>101</v>
      </c>
      <c r="N7" s="24" t="s">
        <v>102</v>
      </c>
      <c r="O7" s="24">
        <v>27.92</v>
      </c>
      <c r="P7" s="24">
        <v>1.69</v>
      </c>
      <c r="Q7" s="24">
        <v>65.069999999999993</v>
      </c>
      <c r="R7" s="24">
        <v>2206</v>
      </c>
      <c r="S7" s="24">
        <v>54765</v>
      </c>
      <c r="T7" s="24">
        <v>18.690000000000001</v>
      </c>
      <c r="U7" s="24">
        <v>2930.18</v>
      </c>
      <c r="V7" s="24">
        <v>923</v>
      </c>
      <c r="W7" s="24">
        <v>0.47</v>
      </c>
      <c r="X7" s="24">
        <v>1963.83</v>
      </c>
      <c r="Y7" s="24">
        <v>100</v>
      </c>
      <c r="Z7" s="24">
        <v>100</v>
      </c>
      <c r="AA7" s="24">
        <v>100</v>
      </c>
      <c r="AB7" s="24">
        <v>100</v>
      </c>
      <c r="AC7" s="24">
        <v>100</v>
      </c>
      <c r="AD7" s="24">
        <v>101.72</v>
      </c>
      <c r="AE7" s="24">
        <v>102.73</v>
      </c>
      <c r="AF7" s="24">
        <v>105.78</v>
      </c>
      <c r="AG7" s="24">
        <v>106.09</v>
      </c>
      <c r="AH7" s="24">
        <v>101.98</v>
      </c>
      <c r="AI7" s="24">
        <v>104.54</v>
      </c>
      <c r="AJ7" s="24">
        <v>0</v>
      </c>
      <c r="AK7" s="24">
        <v>0</v>
      </c>
      <c r="AL7" s="24">
        <v>0</v>
      </c>
      <c r="AM7" s="24">
        <v>0</v>
      </c>
      <c r="AN7" s="24">
        <v>0</v>
      </c>
      <c r="AO7" s="24">
        <v>112.88</v>
      </c>
      <c r="AP7" s="24">
        <v>94.97</v>
      </c>
      <c r="AQ7" s="24">
        <v>63.96</v>
      </c>
      <c r="AR7" s="24">
        <v>69.42</v>
      </c>
      <c r="AS7" s="24">
        <v>52.27</v>
      </c>
      <c r="AT7" s="24">
        <v>65.930000000000007</v>
      </c>
      <c r="AU7" s="24">
        <v>2.4700000000000002</v>
      </c>
      <c r="AV7" s="24">
        <v>2.66</v>
      </c>
      <c r="AW7" s="24">
        <v>2.85</v>
      </c>
      <c r="AX7" s="24">
        <v>2.62</v>
      </c>
      <c r="AY7" s="24">
        <v>2.46</v>
      </c>
      <c r="AZ7" s="24">
        <v>49.18</v>
      </c>
      <c r="BA7" s="24">
        <v>47.72</v>
      </c>
      <c r="BB7" s="24">
        <v>44.24</v>
      </c>
      <c r="BC7" s="24">
        <v>43.07</v>
      </c>
      <c r="BD7" s="24">
        <v>41.51</v>
      </c>
      <c r="BE7" s="24">
        <v>44.25</v>
      </c>
      <c r="BF7" s="24">
        <v>554.9</v>
      </c>
      <c r="BG7" s="24">
        <v>535.82000000000005</v>
      </c>
      <c r="BH7" s="24">
        <v>529.27</v>
      </c>
      <c r="BI7" s="24">
        <v>499.48</v>
      </c>
      <c r="BJ7" s="24">
        <v>499.92</v>
      </c>
      <c r="BK7" s="24">
        <v>1194.1500000000001</v>
      </c>
      <c r="BL7" s="24">
        <v>1206.79</v>
      </c>
      <c r="BM7" s="24">
        <v>1258.43</v>
      </c>
      <c r="BN7" s="24">
        <v>1163.75</v>
      </c>
      <c r="BO7" s="24">
        <v>1160.22</v>
      </c>
      <c r="BP7" s="24">
        <v>1182.1099999999999</v>
      </c>
      <c r="BQ7" s="24">
        <v>98.25</v>
      </c>
      <c r="BR7" s="24">
        <v>98.22</v>
      </c>
      <c r="BS7" s="24">
        <v>97.27</v>
      </c>
      <c r="BT7" s="24">
        <v>98.23</v>
      </c>
      <c r="BU7" s="24">
        <v>99.05</v>
      </c>
      <c r="BV7" s="24">
        <v>72.260000000000005</v>
      </c>
      <c r="BW7" s="24">
        <v>71.84</v>
      </c>
      <c r="BX7" s="24">
        <v>73.36</v>
      </c>
      <c r="BY7" s="24">
        <v>72.599999999999994</v>
      </c>
      <c r="BZ7" s="24">
        <v>81.81</v>
      </c>
      <c r="CA7" s="24">
        <v>73.78</v>
      </c>
      <c r="CB7" s="24">
        <v>189.85</v>
      </c>
      <c r="CC7" s="24">
        <v>187.56</v>
      </c>
      <c r="CD7" s="24">
        <v>190</v>
      </c>
      <c r="CE7" s="24">
        <v>190</v>
      </c>
      <c r="CF7" s="24">
        <v>195.14</v>
      </c>
      <c r="CG7" s="24">
        <v>230.02</v>
      </c>
      <c r="CH7" s="24">
        <v>228.47</v>
      </c>
      <c r="CI7" s="24">
        <v>224.88</v>
      </c>
      <c r="CJ7" s="24">
        <v>228.64</v>
      </c>
      <c r="CK7" s="24">
        <v>193.59</v>
      </c>
      <c r="CL7" s="24">
        <v>220.62</v>
      </c>
      <c r="CM7" s="24" t="s">
        <v>102</v>
      </c>
      <c r="CN7" s="24" t="s">
        <v>102</v>
      </c>
      <c r="CO7" s="24" t="s">
        <v>102</v>
      </c>
      <c r="CP7" s="24" t="s">
        <v>102</v>
      </c>
      <c r="CQ7" s="24" t="s">
        <v>102</v>
      </c>
      <c r="CR7" s="24">
        <v>42.56</v>
      </c>
      <c r="CS7" s="24">
        <v>42.47</v>
      </c>
      <c r="CT7" s="24">
        <v>42.4</v>
      </c>
      <c r="CU7" s="24">
        <v>42.28</v>
      </c>
      <c r="CV7" s="24">
        <v>45.3</v>
      </c>
      <c r="CW7" s="24">
        <v>42.22</v>
      </c>
      <c r="CX7" s="24">
        <v>99.03</v>
      </c>
      <c r="CY7" s="24">
        <v>99.6</v>
      </c>
      <c r="CZ7" s="24">
        <v>99.6</v>
      </c>
      <c r="DA7" s="24">
        <v>99.57</v>
      </c>
      <c r="DB7" s="24">
        <v>99.57</v>
      </c>
      <c r="DC7" s="24">
        <v>83.32</v>
      </c>
      <c r="DD7" s="24">
        <v>83.75</v>
      </c>
      <c r="DE7" s="24">
        <v>84.19</v>
      </c>
      <c r="DF7" s="24">
        <v>84.34</v>
      </c>
      <c r="DG7" s="24">
        <v>88.37</v>
      </c>
      <c r="DH7" s="24">
        <v>85.67</v>
      </c>
      <c r="DI7" s="24">
        <v>27.98</v>
      </c>
      <c r="DJ7" s="24">
        <v>30.86</v>
      </c>
      <c r="DK7" s="24">
        <v>32.880000000000003</v>
      </c>
      <c r="DL7" s="24">
        <v>35.729999999999997</v>
      </c>
      <c r="DM7" s="24">
        <v>37.42</v>
      </c>
      <c r="DN7" s="24">
        <v>24.68</v>
      </c>
      <c r="DO7" s="24">
        <v>24.68</v>
      </c>
      <c r="DP7" s="24">
        <v>21.36</v>
      </c>
      <c r="DQ7" s="24">
        <v>22.79</v>
      </c>
      <c r="DR7" s="24">
        <v>32.57</v>
      </c>
      <c r="DS7" s="24">
        <v>28</v>
      </c>
      <c r="DT7" s="24">
        <v>0</v>
      </c>
      <c r="DU7" s="24">
        <v>0</v>
      </c>
      <c r="DV7" s="24">
        <v>0</v>
      </c>
      <c r="DW7" s="24">
        <v>0</v>
      </c>
      <c r="DX7" s="24">
        <v>0</v>
      </c>
      <c r="DY7" s="24">
        <v>0.01</v>
      </c>
      <c r="DZ7" s="24">
        <v>8.6199999999999992</v>
      </c>
      <c r="EA7" s="24">
        <v>0.01</v>
      </c>
      <c r="EB7" s="24">
        <v>0.01</v>
      </c>
      <c r="EC7" s="24">
        <v>0.04</v>
      </c>
      <c r="ED7" s="24">
        <v>0.03</v>
      </c>
      <c r="EE7" s="24">
        <v>0</v>
      </c>
      <c r="EF7" s="24">
        <v>0</v>
      </c>
      <c r="EG7" s="24">
        <v>0</v>
      </c>
      <c r="EH7" s="24">
        <v>0</v>
      </c>
      <c r="EI7" s="24">
        <v>0</v>
      </c>
      <c r="EJ7" s="24">
        <v>0.13</v>
      </c>
      <c r="EK7" s="24">
        <v>0.36</v>
      </c>
      <c r="EL7" s="24">
        <v>0.39</v>
      </c>
      <c r="EM7" s="24">
        <v>0.1</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m.morita</cp:lastModifiedBy>
  <dcterms:created xsi:type="dcterms:W3CDTF">2023-12-12T00:57:05Z</dcterms:created>
  <dcterms:modified xsi:type="dcterms:W3CDTF">2024-02-27T04:58:08Z</dcterms:modified>
  <cp:category/>
</cp:coreProperties>
</file>