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wate-fs03\行政委員会\選挙執行（R5.4.23 市議会選挙)\0-02　市議 立候補説明会、受付関係\2☆市議5 立候補予定者説明会交付用紙\5☆市議5 出納責任者関係書類\"/>
    </mc:Choice>
  </mc:AlternateContent>
  <bookViews>
    <workbookView xWindow="0" yWindow="0" windowWidth="20490" windowHeight="7530"/>
  </bookViews>
  <sheets>
    <sheet name="入力シート" sheetId="3" r:id="rId1"/>
    <sheet name="鑑" sheetId="1" r:id="rId2"/>
    <sheet name="収入の部" sheetId="2" r:id="rId3"/>
    <sheet name="支出の部" sheetId="4" r:id="rId4"/>
    <sheet name="支出の部合計" sheetId="5" r:id="rId5"/>
    <sheet name="（記載例）収入の部" sheetId="6" r:id="rId6"/>
    <sheet name="（記載例）支出の部" sheetId="8" r:id="rId7"/>
    <sheet name="（記載例）支出の部合計" sheetId="9" r:id="rId8"/>
  </sheets>
  <definedNames>
    <definedName name="_xlnm.Print_Area" localSheetId="6">'（記載例）支出の部'!$B$2:$K$211</definedName>
    <definedName name="_xlnm.Print_Area" localSheetId="7">'（記載例）支出の部合計'!$B$2:$K$86</definedName>
    <definedName name="_xlnm.Print_Area" localSheetId="5">'（記載例）収入の部'!$B$2:$J$39</definedName>
    <definedName name="_xlnm.Print_Area" localSheetId="1">鑑!$A$1:$J$16</definedName>
    <definedName name="_xlnm.Print_Area" localSheetId="3">支出の部!$B$2:$K$211</definedName>
    <definedName name="_xlnm.Print_Area" localSheetId="4">支出の部合計!$B$2:$K$86</definedName>
    <definedName name="_xlnm.Print_Area" localSheetId="2">収入の部!$B$2:$J$39</definedName>
    <definedName name="_xlnm.Print_Area" localSheetId="0">入力シート!$A$1:$E$19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6" i="4" l="1"/>
  <c r="H136" i="8"/>
  <c r="F59" i="9" l="1"/>
  <c r="F79" i="9" s="1"/>
  <c r="F57" i="9"/>
  <c r="F77" i="9" s="1"/>
  <c r="F55" i="9"/>
  <c r="F75" i="9" s="1"/>
  <c r="I25" i="9"/>
  <c r="I24" i="9"/>
  <c r="J16" i="9"/>
  <c r="J15" i="9"/>
  <c r="D10" i="9"/>
  <c r="D39" i="4"/>
  <c r="P6" i="4" s="1"/>
  <c r="D38" i="4"/>
  <c r="O6" i="4" s="1"/>
  <c r="D31" i="4"/>
  <c r="D24" i="4"/>
  <c r="D31" i="8"/>
  <c r="D24" i="8"/>
  <c r="J17" i="9" l="1"/>
  <c r="D40" i="4"/>
  <c r="Q6" i="4" s="1"/>
  <c r="H155" i="4"/>
  <c r="H155" i="8"/>
  <c r="D210" i="8"/>
  <c r="P14" i="8" s="1"/>
  <c r="D209" i="8"/>
  <c r="O14" i="8" s="1"/>
  <c r="D191" i="8"/>
  <c r="P13" i="8" s="1"/>
  <c r="D190" i="8"/>
  <c r="D172" i="8"/>
  <c r="P12" i="8" s="1"/>
  <c r="D171" i="8"/>
  <c r="O12" i="8" s="1"/>
  <c r="D134" i="8"/>
  <c r="P11" i="8" s="1"/>
  <c r="D133" i="8"/>
  <c r="D115" i="8"/>
  <c r="P10" i="8" s="1"/>
  <c r="D114" i="8"/>
  <c r="O10" i="8" s="1"/>
  <c r="D96" i="8"/>
  <c r="D95" i="8"/>
  <c r="O9" i="8" s="1"/>
  <c r="D77" i="8"/>
  <c r="D76" i="8"/>
  <c r="O8" i="8" s="1"/>
  <c r="D58" i="8"/>
  <c r="P7" i="8" s="1"/>
  <c r="D57" i="8"/>
  <c r="O7" i="8" s="1"/>
  <c r="D39" i="8"/>
  <c r="D38" i="8"/>
  <c r="O6" i="8" s="1"/>
  <c r="D19" i="8"/>
  <c r="P5" i="8" s="1"/>
  <c r="D18" i="8"/>
  <c r="D211" i="8" l="1"/>
  <c r="Q14" i="8" s="1"/>
  <c r="D192" i="8"/>
  <c r="Q13" i="8" s="1"/>
  <c r="O13" i="8"/>
  <c r="D135" i="8"/>
  <c r="Q11" i="8" s="1"/>
  <c r="D97" i="8"/>
  <c r="Q9" i="8" s="1"/>
  <c r="P9" i="8"/>
  <c r="D78" i="8"/>
  <c r="Q8" i="8" s="1"/>
  <c r="D40" i="8"/>
  <c r="Q6" i="8" s="1"/>
  <c r="D20" i="8"/>
  <c r="Q5" i="8" s="1"/>
  <c r="O5" i="8"/>
  <c r="D59" i="8"/>
  <c r="Q7" i="8" s="1"/>
  <c r="P8" i="8"/>
  <c r="O11" i="8"/>
  <c r="D116" i="8"/>
  <c r="Q10" i="8" s="1"/>
  <c r="D173" i="8"/>
  <c r="Q12" i="8" s="1"/>
  <c r="P6" i="8"/>
  <c r="C8" i="1"/>
  <c r="D19" i="6"/>
  <c r="D28" i="6" s="1"/>
  <c r="D34" i="6" s="1"/>
  <c r="D18" i="6"/>
  <c r="D55" i="9" l="1"/>
  <c r="D75" i="9"/>
  <c r="D75" i="5"/>
  <c r="O15" i="8"/>
  <c r="D5" i="9" s="1"/>
  <c r="D11" i="9" s="1"/>
  <c r="P15" i="8"/>
  <c r="D6" i="9" s="1"/>
  <c r="D12" i="9" s="1"/>
  <c r="Q15" i="8"/>
  <c r="D7" i="9" s="1"/>
  <c r="D13" i="9" s="1"/>
  <c r="D20" i="6"/>
  <c r="D29" i="6" s="1"/>
  <c r="D35" i="6" s="1"/>
  <c r="D27" i="6"/>
  <c r="D33" i="6" s="1"/>
  <c r="D172" i="4" l="1"/>
  <c r="P12" i="4" s="1"/>
  <c r="D171" i="4"/>
  <c r="O12" i="4" s="1"/>
  <c r="H16" i="1"/>
  <c r="E16" i="1"/>
  <c r="E14" i="1"/>
  <c r="D19" i="2" l="1"/>
  <c r="D28" i="2" s="1"/>
  <c r="D34" i="2" s="1"/>
  <c r="D18" i="2"/>
  <c r="D10" i="5"/>
  <c r="J16" i="5"/>
  <c r="J15" i="5"/>
  <c r="D210" i="4"/>
  <c r="P14" i="4" s="1"/>
  <c r="D209" i="4"/>
  <c r="O14" i="4" s="1"/>
  <c r="D191" i="4"/>
  <c r="P13" i="4" s="1"/>
  <c r="D190" i="4"/>
  <c r="D173" i="4"/>
  <c r="Q12" i="4" s="1"/>
  <c r="D134" i="4"/>
  <c r="P11" i="4" s="1"/>
  <c r="D133" i="4"/>
  <c r="O11" i="4" s="1"/>
  <c r="D115" i="4"/>
  <c r="P10" i="4" s="1"/>
  <c r="D114" i="4"/>
  <c r="O10" i="4" s="1"/>
  <c r="D96" i="4"/>
  <c r="P9" i="4" s="1"/>
  <c r="D95" i="4"/>
  <c r="O9" i="4" s="1"/>
  <c r="D77" i="4"/>
  <c r="P8" i="4" s="1"/>
  <c r="D76" i="4"/>
  <c r="O8" i="4" s="1"/>
  <c r="D58" i="4"/>
  <c r="P7" i="4" s="1"/>
  <c r="D57" i="4"/>
  <c r="O7" i="4" s="1"/>
  <c r="D19" i="4"/>
  <c r="P5" i="4" s="1"/>
  <c r="D18" i="4"/>
  <c r="O5" i="4" s="1"/>
  <c r="F59" i="5"/>
  <c r="F79" i="5" s="1"/>
  <c r="F57" i="5"/>
  <c r="F77" i="5" s="1"/>
  <c r="F55" i="5"/>
  <c r="F75" i="5" s="1"/>
  <c r="I25" i="5"/>
  <c r="I24" i="5"/>
  <c r="F12" i="1"/>
  <c r="F10" i="1"/>
  <c r="E8" i="1"/>
  <c r="D55" i="5"/>
  <c r="D192" i="4" l="1"/>
  <c r="Q13" i="4" s="1"/>
  <c r="O13" i="4"/>
  <c r="D20" i="2"/>
  <c r="D29" i="2" s="1"/>
  <c r="D35" i="2" s="1"/>
  <c r="D97" i="4"/>
  <c r="Q9" i="4" s="1"/>
  <c r="D59" i="4"/>
  <c r="Q7" i="4" s="1"/>
  <c r="D135" i="4"/>
  <c r="Q11" i="4" s="1"/>
  <c r="D27" i="2"/>
  <c r="D33" i="2" s="1"/>
  <c r="J17" i="5"/>
  <c r="D116" i="4"/>
  <c r="Q10" i="4" s="1"/>
  <c r="D211" i="4"/>
  <c r="Q14" i="4" s="1"/>
  <c r="P15" i="4"/>
  <c r="D6" i="5" s="1"/>
  <c r="D12" i="5" s="1"/>
  <c r="D78" i="4"/>
  <c r="Q8" i="4" s="1"/>
  <c r="D20" i="4"/>
  <c r="Q5" i="4" s="1"/>
  <c r="Q15" i="4" l="1"/>
  <c r="D7" i="5" s="1"/>
  <c r="D13" i="5" s="1"/>
  <c r="O15" i="4"/>
  <c r="D5" i="5" s="1"/>
  <c r="D11" i="5" s="1"/>
</calcChain>
</file>

<file path=xl/sharedStrings.xml><?xml version="1.0" encoding="utf-8"?>
<sst xmlns="http://schemas.openxmlformats.org/spreadsheetml/2006/main" count="959" uniqueCount="244">
  <si>
    <t>候補者</t>
    <rPh sb="0" eb="3">
      <t>コウホシャ</t>
    </rPh>
    <phoneticPr fontId="1"/>
  </si>
  <si>
    <t>住所</t>
    <rPh sb="0" eb="2">
      <t>ジュウショ</t>
    </rPh>
    <phoneticPr fontId="1"/>
  </si>
  <si>
    <t>氏名</t>
    <rPh sb="0" eb="2">
      <t>シメイ</t>
    </rPh>
    <phoneticPr fontId="1"/>
  </si>
  <si>
    <t>出納責任者</t>
    <rPh sb="0" eb="2">
      <t>スイトウ</t>
    </rPh>
    <rPh sb="2" eb="5">
      <t>セキニンシャ</t>
    </rPh>
    <phoneticPr fontId="1"/>
  </si>
  <si>
    <t>執行日</t>
    <rPh sb="0" eb="3">
      <t>シッコウビ</t>
    </rPh>
    <phoneticPr fontId="1"/>
  </si>
  <si>
    <t>１</t>
    <phoneticPr fontId="1"/>
  </si>
  <si>
    <t>２</t>
    <phoneticPr fontId="1"/>
  </si>
  <si>
    <t>３</t>
    <phoneticPr fontId="1"/>
  </si>
  <si>
    <t>選　挙　運　動　費　用　収　支　報　告　書</t>
    <rPh sb="0" eb="1">
      <t>セン</t>
    </rPh>
    <rPh sb="2" eb="3">
      <t>キョ</t>
    </rPh>
    <rPh sb="4" eb="5">
      <t>ウン</t>
    </rPh>
    <rPh sb="6" eb="7">
      <t>ドウ</t>
    </rPh>
    <rPh sb="8" eb="9">
      <t>ヒ</t>
    </rPh>
    <rPh sb="10" eb="11">
      <t>ヨウ</t>
    </rPh>
    <rPh sb="12" eb="13">
      <t>オサム</t>
    </rPh>
    <rPh sb="14" eb="15">
      <t>シ</t>
    </rPh>
    <rPh sb="16" eb="17">
      <t>ホウ</t>
    </rPh>
    <rPh sb="18" eb="19">
      <t>コク</t>
    </rPh>
    <rPh sb="20" eb="21">
      <t>ショ</t>
    </rPh>
    <phoneticPr fontId="1"/>
  </si>
  <si>
    <t>公職の候補者</t>
    <rPh sb="0" eb="2">
      <t>コウショク</t>
    </rPh>
    <rPh sb="3" eb="5">
      <t>コウホ</t>
    </rPh>
    <rPh sb="5" eb="6">
      <t>シャ</t>
    </rPh>
    <phoneticPr fontId="1"/>
  </si>
  <si>
    <t>収支の期間</t>
    <rPh sb="0" eb="2">
      <t>シュウシ</t>
    </rPh>
    <rPh sb="3" eb="5">
      <t>キカン</t>
    </rPh>
    <phoneticPr fontId="1"/>
  </si>
  <si>
    <t>選挙名</t>
    <rPh sb="0" eb="2">
      <t>センキョ</t>
    </rPh>
    <rPh sb="2" eb="3">
      <t>メイ</t>
    </rPh>
    <phoneticPr fontId="1"/>
  </si>
  <si>
    <t>４　収入の部</t>
    <rPh sb="2" eb="4">
      <t>シュウニュウ</t>
    </rPh>
    <rPh sb="5" eb="6">
      <t>ブ</t>
    </rPh>
    <phoneticPr fontId="1"/>
  </si>
  <si>
    <t>月日</t>
    <rPh sb="0" eb="2">
      <t>ツキヒ</t>
    </rPh>
    <phoneticPr fontId="1"/>
  </si>
  <si>
    <t>金額又は見積額</t>
    <rPh sb="0" eb="2">
      <t>キンガク</t>
    </rPh>
    <rPh sb="2" eb="3">
      <t>マタ</t>
    </rPh>
    <rPh sb="4" eb="7">
      <t>ミツモリガク</t>
    </rPh>
    <phoneticPr fontId="1"/>
  </si>
  <si>
    <t>（円）</t>
    <rPh sb="1" eb="2">
      <t>エン</t>
    </rPh>
    <phoneticPr fontId="1"/>
  </si>
  <si>
    <t>種別</t>
    <rPh sb="0" eb="2">
      <t>シュベツ</t>
    </rPh>
    <phoneticPr fontId="1"/>
  </si>
  <si>
    <t>職業</t>
    <rPh sb="0" eb="2">
      <t>ショクギョウ</t>
    </rPh>
    <phoneticPr fontId="1"/>
  </si>
  <si>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1"/>
  </si>
  <si>
    <t>備考</t>
    <rPh sb="0" eb="2">
      <t>ビコウ</t>
    </rPh>
    <phoneticPr fontId="1"/>
  </si>
  <si>
    <t>氏名又は
団 体 名</t>
    <rPh sb="0" eb="2">
      <t>シメイ</t>
    </rPh>
    <rPh sb="2" eb="3">
      <t>マタ</t>
    </rPh>
    <rPh sb="5" eb="6">
      <t>ダン</t>
    </rPh>
    <rPh sb="7" eb="8">
      <t>カラダ</t>
    </rPh>
    <rPh sb="9" eb="10">
      <t>ナ</t>
    </rPh>
    <phoneticPr fontId="1"/>
  </si>
  <si>
    <t>住 所 又 は 主 た る
事 務 所 の 所 在 地</t>
    <rPh sb="0" eb="1">
      <t>ジュウ</t>
    </rPh>
    <rPh sb="2" eb="3">
      <t>ショ</t>
    </rPh>
    <rPh sb="4" eb="5">
      <t>マタ</t>
    </rPh>
    <rPh sb="8" eb="9">
      <t>シュ</t>
    </rPh>
    <rPh sb="14" eb="15">
      <t>コト</t>
    </rPh>
    <rPh sb="16" eb="17">
      <t>ツトム</t>
    </rPh>
    <rPh sb="18" eb="19">
      <t>ショ</t>
    </rPh>
    <rPh sb="22" eb="23">
      <t>ショ</t>
    </rPh>
    <rPh sb="24" eb="25">
      <t>ザイ</t>
    </rPh>
    <rPh sb="26" eb="27">
      <t>チ</t>
    </rPh>
    <phoneticPr fontId="1"/>
  </si>
  <si>
    <t>寄附</t>
    <rPh sb="0" eb="2">
      <t>キフ</t>
    </rPh>
    <phoneticPr fontId="1"/>
  </si>
  <si>
    <t>その他の収入</t>
    <rPh sb="2" eb="3">
      <t>タ</t>
    </rPh>
    <rPh sb="4" eb="6">
      <t>シュウニュウ</t>
    </rPh>
    <phoneticPr fontId="1"/>
  </si>
  <si>
    <t>計</t>
    <rPh sb="0" eb="1">
      <t>ケイ</t>
    </rPh>
    <phoneticPr fontId="1"/>
  </si>
  <si>
    <t>寄　附　を　し　た　者</t>
    <rPh sb="0" eb="1">
      <t>キ</t>
    </rPh>
    <rPh sb="2" eb="3">
      <t>フ</t>
    </rPh>
    <rPh sb="10" eb="11">
      <t>モノ</t>
    </rPh>
    <phoneticPr fontId="1"/>
  </si>
  <si>
    <t>小　計</t>
    <rPh sb="0" eb="1">
      <t>ショウ</t>
    </rPh>
    <rPh sb="2" eb="3">
      <t>ケイ</t>
    </rPh>
    <phoneticPr fontId="1"/>
  </si>
  <si>
    <t>前回計</t>
    <rPh sb="0" eb="2">
      <t>ゼンカイ</t>
    </rPh>
    <rPh sb="2" eb="3">
      <t>ケイ</t>
    </rPh>
    <phoneticPr fontId="1"/>
  </si>
  <si>
    <t>総　額</t>
    <rPh sb="0" eb="1">
      <t>ソウ</t>
    </rPh>
    <rPh sb="2" eb="3">
      <t>ガク</t>
    </rPh>
    <phoneticPr fontId="1"/>
  </si>
  <si>
    <t>４　収入の部（計）</t>
    <rPh sb="2" eb="4">
      <t>シュウニュウ</t>
    </rPh>
    <rPh sb="5" eb="6">
      <t>ブ</t>
    </rPh>
    <rPh sb="7" eb="8">
      <t>ケイ</t>
    </rPh>
    <phoneticPr fontId="1"/>
  </si>
  <si>
    <t>参考</t>
    <rPh sb="0" eb="2">
      <t>サンコウ</t>
    </rPh>
    <phoneticPr fontId="1"/>
  </si>
  <si>
    <t>公費負担相当額</t>
    <rPh sb="0" eb="2">
      <t>コウヒ</t>
    </rPh>
    <rPh sb="2" eb="4">
      <t>フタン</t>
    </rPh>
    <rPh sb="4" eb="7">
      <t>ソウトウガク</t>
    </rPh>
    <phoneticPr fontId="1"/>
  </si>
  <si>
    <t>・選挙運動用ビラの作成</t>
    <rPh sb="1" eb="3">
      <t>センキョ</t>
    </rPh>
    <rPh sb="3" eb="6">
      <t>ウンドウヨウ</t>
    </rPh>
    <rPh sb="9" eb="11">
      <t>サクセイ</t>
    </rPh>
    <phoneticPr fontId="1"/>
  </si>
  <si>
    <t>・選挙運動用ポスターの作成</t>
    <rPh sb="1" eb="3">
      <t>センキョ</t>
    </rPh>
    <rPh sb="3" eb="6">
      <t>ウンドウヨウ</t>
    </rPh>
    <rPh sb="11" eb="13">
      <t>サクセイ</t>
    </rPh>
    <phoneticPr fontId="1"/>
  </si>
  <si>
    <t>５　支出の部〔①人件費〕</t>
    <rPh sb="2" eb="4">
      <t>シシュツ</t>
    </rPh>
    <rPh sb="5" eb="6">
      <t>ブ</t>
    </rPh>
    <rPh sb="8" eb="11">
      <t>ジンケンヒ</t>
    </rPh>
    <phoneticPr fontId="1"/>
  </si>
  <si>
    <t>立候補準備</t>
    <rPh sb="0" eb="3">
      <t>リッコウホ</t>
    </rPh>
    <rPh sb="3" eb="5">
      <t>ジュンビ</t>
    </rPh>
    <phoneticPr fontId="1"/>
  </si>
  <si>
    <t>選挙運動</t>
    <rPh sb="0" eb="2">
      <t>センキョ</t>
    </rPh>
    <rPh sb="2" eb="4">
      <t>ウンドウ</t>
    </rPh>
    <phoneticPr fontId="1"/>
  </si>
  <si>
    <t>区分</t>
    <rPh sb="0" eb="2">
      <t>クブン</t>
    </rPh>
    <phoneticPr fontId="1"/>
  </si>
  <si>
    <t>立候補準備
又は選挙運動</t>
    <rPh sb="0" eb="3">
      <t>リッコウホ</t>
    </rPh>
    <rPh sb="3" eb="5">
      <t>ジュンビ</t>
    </rPh>
    <rPh sb="6" eb="7">
      <t>マタ</t>
    </rPh>
    <rPh sb="8" eb="10">
      <t>センキョ</t>
    </rPh>
    <rPh sb="10" eb="12">
      <t>ウンドウ</t>
    </rPh>
    <phoneticPr fontId="1"/>
  </si>
  <si>
    <t>支　出　を　受　け　た　者</t>
    <rPh sb="0" eb="1">
      <t>シ</t>
    </rPh>
    <rPh sb="2" eb="3">
      <t>デ</t>
    </rPh>
    <rPh sb="6" eb="7">
      <t>ウ</t>
    </rPh>
    <rPh sb="12" eb="13">
      <t>モノ</t>
    </rPh>
    <phoneticPr fontId="1"/>
  </si>
  <si>
    <t>支出の目的</t>
    <rPh sb="0" eb="2">
      <t>シシュツ</t>
    </rPh>
    <rPh sb="3" eb="5">
      <t>モクテキ</t>
    </rPh>
    <phoneticPr fontId="1"/>
  </si>
  <si>
    <t>金銭以外の支出
の見積の根拠</t>
    <rPh sb="0" eb="2">
      <t>キンセン</t>
    </rPh>
    <rPh sb="2" eb="4">
      <t>イガイ</t>
    </rPh>
    <rPh sb="5" eb="7">
      <t>シシュツ</t>
    </rPh>
    <rPh sb="9" eb="11">
      <t>ミツモリ</t>
    </rPh>
    <rPh sb="12" eb="14">
      <t>コンキョ</t>
    </rPh>
    <phoneticPr fontId="1"/>
  </si>
  <si>
    <t>氏名又は
団体名</t>
    <rPh sb="0" eb="2">
      <t>シメイ</t>
    </rPh>
    <rPh sb="2" eb="3">
      <t>マタ</t>
    </rPh>
    <rPh sb="5" eb="6">
      <t>ダン</t>
    </rPh>
    <rPh sb="6" eb="7">
      <t>カラダ</t>
    </rPh>
    <rPh sb="7" eb="8">
      <t>ナ</t>
    </rPh>
    <phoneticPr fontId="1"/>
  </si>
  <si>
    <t>５　支出の部（計）</t>
    <rPh sb="2" eb="4">
      <t>シシュツ</t>
    </rPh>
    <rPh sb="5" eb="6">
      <t>ブ</t>
    </rPh>
    <rPh sb="7" eb="8">
      <t>ケイ</t>
    </rPh>
    <phoneticPr fontId="1"/>
  </si>
  <si>
    <t>支出のうち公費
負担相当額</t>
    <rPh sb="0" eb="2">
      <t>シシュツ</t>
    </rPh>
    <rPh sb="5" eb="7">
      <t>コウヒ</t>
    </rPh>
    <rPh sb="8" eb="10">
      <t>フタン</t>
    </rPh>
    <rPh sb="10" eb="13">
      <t>ソウトウガク</t>
    </rPh>
    <phoneticPr fontId="1"/>
  </si>
  <si>
    <t>項目</t>
    <rPh sb="0" eb="2">
      <t>コウモク</t>
    </rPh>
    <phoneticPr fontId="1"/>
  </si>
  <si>
    <t>金額（（A)×（B)＝（C))</t>
    <rPh sb="0" eb="2">
      <t>キンガク</t>
    </rPh>
    <phoneticPr fontId="1"/>
  </si>
  <si>
    <t>立候補準備
のための支出</t>
    <rPh sb="0" eb="3">
      <t>リッコウホ</t>
    </rPh>
    <rPh sb="3" eb="5">
      <t>ジュンビ</t>
    </rPh>
    <rPh sb="10" eb="12">
      <t>シシュツ</t>
    </rPh>
    <phoneticPr fontId="1"/>
  </si>
  <si>
    <t>選挙運動の
ための支出</t>
    <rPh sb="0" eb="2">
      <t>センキョ</t>
    </rPh>
    <rPh sb="2" eb="4">
      <t>ウンドウ</t>
    </rPh>
    <rPh sb="9" eb="11">
      <t>シシュツ</t>
    </rPh>
    <phoneticPr fontId="1"/>
  </si>
  <si>
    <t>この報告書は、公職選挙法の規定に従って作成したものであって、真実に相違ありません。</t>
    <rPh sb="2" eb="5">
      <t>ホウコクショ</t>
    </rPh>
    <rPh sb="7" eb="9">
      <t>コウショク</t>
    </rPh>
    <rPh sb="9" eb="12">
      <t>センキョホウ</t>
    </rPh>
    <rPh sb="13" eb="15">
      <t>キテイ</t>
    </rPh>
    <rPh sb="16" eb="17">
      <t>シタガ</t>
    </rPh>
    <rPh sb="19" eb="21">
      <t>サクセイ</t>
    </rPh>
    <rPh sb="30" eb="32">
      <t>シンジツ</t>
    </rPh>
    <rPh sb="33" eb="35">
      <t>ソウイ</t>
    </rPh>
    <phoneticPr fontId="1"/>
  </si>
  <si>
    <t>令和　　年　　月　　日</t>
    <rPh sb="0" eb="2">
      <t>レイワ</t>
    </rPh>
    <rPh sb="4" eb="5">
      <t>ネン</t>
    </rPh>
    <rPh sb="7" eb="8">
      <t>ガツ</t>
    </rPh>
    <rPh sb="10" eb="11">
      <t>ニチ</t>
    </rPh>
    <phoneticPr fontId="1"/>
  </si>
  <si>
    <t>領収書を徴し難い事業のあった支出の明細書</t>
    <rPh sb="0" eb="3">
      <t>リョウシュウショ</t>
    </rPh>
    <rPh sb="4" eb="5">
      <t>チョウ</t>
    </rPh>
    <rPh sb="6" eb="7">
      <t>ムズカ</t>
    </rPh>
    <rPh sb="8" eb="10">
      <t>ジギョウ</t>
    </rPh>
    <rPh sb="14" eb="16">
      <t>シシュツ</t>
    </rPh>
    <rPh sb="17" eb="20">
      <t>メイサイショ</t>
    </rPh>
    <phoneticPr fontId="1"/>
  </si>
  <si>
    <t>支出の年月日</t>
    <rPh sb="0" eb="2">
      <t>シシュツ</t>
    </rPh>
    <rPh sb="3" eb="6">
      <t>ネンガッピ</t>
    </rPh>
    <phoneticPr fontId="1"/>
  </si>
  <si>
    <t>領収書その他支出を証すべき書面を徴し難かった事情</t>
    <rPh sb="0" eb="3">
      <t>リョウシュウショ</t>
    </rPh>
    <rPh sb="5" eb="6">
      <t>タ</t>
    </rPh>
    <rPh sb="6" eb="8">
      <t>シシュツ</t>
    </rPh>
    <rPh sb="9" eb="10">
      <t>ショウ</t>
    </rPh>
    <rPh sb="13" eb="15">
      <t>ショメン</t>
    </rPh>
    <rPh sb="16" eb="17">
      <t>チョウ</t>
    </rPh>
    <rPh sb="18" eb="19">
      <t>ムズカ</t>
    </rPh>
    <rPh sb="22" eb="24">
      <t>ジジョウ</t>
    </rPh>
    <phoneticPr fontId="1"/>
  </si>
  <si>
    <t>支出の金額(円)</t>
    <rPh sb="0" eb="2">
      <t>シシュツ</t>
    </rPh>
    <rPh sb="3" eb="5">
      <t>キンガク</t>
    </rPh>
    <rPh sb="6" eb="7">
      <t>エン</t>
    </rPh>
    <phoneticPr fontId="1"/>
  </si>
  <si>
    <t>備　考</t>
    <rPh sb="0" eb="1">
      <t>ビ</t>
    </rPh>
    <rPh sb="2" eb="3">
      <t>コウ</t>
    </rPh>
    <phoneticPr fontId="1"/>
  </si>
  <si>
    <t>振り込み明細書にかかる支出目的書</t>
    <rPh sb="0" eb="1">
      <t>フ</t>
    </rPh>
    <rPh sb="2" eb="3">
      <t>コ</t>
    </rPh>
    <rPh sb="4" eb="7">
      <t>メイサイショ</t>
    </rPh>
    <rPh sb="11" eb="13">
      <t>シシュツ</t>
    </rPh>
    <rPh sb="13" eb="15">
      <t>モクテキ</t>
    </rPh>
    <rPh sb="15" eb="16">
      <t>ショ</t>
    </rPh>
    <phoneticPr fontId="1"/>
  </si>
  <si>
    <t>公職の候補者</t>
    <rPh sb="0" eb="2">
      <t>コウショク</t>
    </rPh>
    <rPh sb="3" eb="6">
      <t>コウホシャ</t>
    </rPh>
    <phoneticPr fontId="1"/>
  </si>
  <si>
    <t>出納責任者</t>
    <rPh sb="0" eb="5">
      <t>スイトウセキニンシャ</t>
    </rPh>
    <phoneticPr fontId="1"/>
  </si>
  <si>
    <t>氏　　名</t>
    <rPh sb="0" eb="1">
      <t>シ</t>
    </rPh>
    <rPh sb="3" eb="4">
      <t>ナ</t>
    </rPh>
    <phoneticPr fontId="1"/>
  </si>
  <si>
    <t>を一覧に記載するものとする。なお、寄附については、一件１万円以下のものについても必要に応じて各件ごとに記載してさしつかえない。</t>
    <phoneticPr fontId="1"/>
  </si>
  <si>
    <t>１　収入の部においては、一件１万円を超えるものについては各件ごとに記載し、一件１万円以下のものについては種別ごとに各収入日における合計額</t>
    <rPh sb="2" eb="4">
      <t>シュウニュウ</t>
    </rPh>
    <rPh sb="5" eb="6">
      <t>ブ</t>
    </rPh>
    <rPh sb="12" eb="14">
      <t>イッケン</t>
    </rPh>
    <rPh sb="15" eb="17">
      <t>マンエン</t>
    </rPh>
    <rPh sb="18" eb="19">
      <t>コ</t>
    </rPh>
    <phoneticPr fontId="1"/>
  </si>
  <si>
    <t>２　収入の部中「種別」の欄には、寄附金、その他の収入の区別を明記するものとする。</t>
    <rPh sb="2" eb="4">
      <t>シュウニュウ</t>
    </rPh>
    <rPh sb="5" eb="6">
      <t>ブ</t>
    </rPh>
    <rPh sb="6" eb="7">
      <t>ナカ</t>
    </rPh>
    <rPh sb="8" eb="10">
      <t>シュベツ</t>
    </rPh>
    <rPh sb="12" eb="13">
      <t>ラン</t>
    </rPh>
    <rPh sb="16" eb="18">
      <t>キフ</t>
    </rPh>
    <rPh sb="18" eb="19">
      <t>キン</t>
    </rPh>
    <rPh sb="22" eb="23">
      <t>タ</t>
    </rPh>
    <rPh sb="24" eb="26">
      <t>シュウニュウ</t>
    </rPh>
    <rPh sb="27" eb="29">
      <t>クベツ</t>
    </rPh>
    <rPh sb="30" eb="32">
      <t>メイキ</t>
    </rPh>
    <phoneticPr fontId="1"/>
  </si>
  <si>
    <t>３　収入の部中「参考」欄には、選挙運動に係る公費負担相当額（選挙運動用ビラ又はポスターの作成に係るものをいう。以下同じ。）を記載するもの</t>
    <rPh sb="2" eb="4">
      <t>シュウニュウ</t>
    </rPh>
    <rPh sb="5" eb="6">
      <t>ブ</t>
    </rPh>
    <rPh sb="6" eb="7">
      <t>ナカ</t>
    </rPh>
    <rPh sb="8" eb="10">
      <t>サンコウ</t>
    </rPh>
    <rPh sb="11" eb="12">
      <t>ラン</t>
    </rPh>
    <rPh sb="15" eb="17">
      <t>センキョ</t>
    </rPh>
    <rPh sb="17" eb="19">
      <t>ウンドウ</t>
    </rPh>
    <rPh sb="20" eb="21">
      <t>カカ</t>
    </rPh>
    <rPh sb="22" eb="24">
      <t>コウヒ</t>
    </rPh>
    <rPh sb="24" eb="26">
      <t>フタン</t>
    </rPh>
    <rPh sb="26" eb="29">
      <t>ソウトウガク</t>
    </rPh>
    <rPh sb="30" eb="32">
      <t>センキョ</t>
    </rPh>
    <rPh sb="32" eb="34">
      <t>ウンドウ</t>
    </rPh>
    <rPh sb="34" eb="35">
      <t>ヨウ</t>
    </rPh>
    <rPh sb="37" eb="38">
      <t>マタ</t>
    </rPh>
    <rPh sb="44" eb="46">
      <t>サクセイ</t>
    </rPh>
    <rPh sb="47" eb="48">
      <t>カカ</t>
    </rPh>
    <rPh sb="55" eb="57">
      <t>イカ</t>
    </rPh>
    <rPh sb="57" eb="58">
      <t>オナ</t>
    </rPh>
    <rPh sb="62" eb="64">
      <t>キサイ</t>
    </rPh>
    <phoneticPr fontId="1"/>
  </si>
  <si>
    <t>とし、また、その他の参考となる事項を記載することができるものとする。</t>
    <rPh sb="8" eb="9">
      <t>タ</t>
    </rPh>
    <rPh sb="10" eb="12">
      <t>サンコウ</t>
    </rPh>
    <rPh sb="15" eb="17">
      <t>ジコウ</t>
    </rPh>
    <rPh sb="18" eb="20">
      <t>キサイ</t>
    </rPh>
    <phoneticPr fontId="1"/>
  </si>
  <si>
    <t>４　支出の部中「区分」の欄には、立候補準備のために支出した費用と、選挙運動のために支出した費用の区別を明記するものとする。</t>
    <rPh sb="2" eb="4">
      <t>シシュツ</t>
    </rPh>
    <rPh sb="5" eb="6">
      <t>ブ</t>
    </rPh>
    <rPh sb="6" eb="7">
      <t>ナカ</t>
    </rPh>
    <rPh sb="8" eb="10">
      <t>クブン</t>
    </rPh>
    <rPh sb="12" eb="13">
      <t>ラン</t>
    </rPh>
    <rPh sb="16" eb="19">
      <t>リッコウホ</t>
    </rPh>
    <rPh sb="19" eb="21">
      <t>ジュンビ</t>
    </rPh>
    <rPh sb="25" eb="27">
      <t>シシュツ</t>
    </rPh>
    <rPh sb="29" eb="31">
      <t>ヒヨウ</t>
    </rPh>
    <rPh sb="33" eb="35">
      <t>センキョ</t>
    </rPh>
    <rPh sb="35" eb="37">
      <t>ウンドウ</t>
    </rPh>
    <rPh sb="41" eb="43">
      <t>シシュツ</t>
    </rPh>
    <rPh sb="45" eb="47">
      <t>ヒヨウ</t>
    </rPh>
    <rPh sb="48" eb="50">
      <t>クベツ</t>
    </rPh>
    <rPh sb="51" eb="53">
      <t>メイキ</t>
    </rPh>
    <phoneticPr fontId="1"/>
  </si>
  <si>
    <t>５　支出の部中「支出のうち公費負担相当額」欄には、選挙運動に係る公費負担相当額を記載するものとする。ただし、各項目において二以上の契約が</t>
    <rPh sb="2" eb="4">
      <t>シシュツ</t>
    </rPh>
    <rPh sb="5" eb="6">
      <t>ブ</t>
    </rPh>
    <rPh sb="6" eb="7">
      <t>ナカ</t>
    </rPh>
    <rPh sb="8" eb="10">
      <t>シシュツ</t>
    </rPh>
    <rPh sb="13" eb="15">
      <t>コウヒ</t>
    </rPh>
    <rPh sb="15" eb="17">
      <t>フタン</t>
    </rPh>
    <rPh sb="17" eb="20">
      <t>ソウトウガク</t>
    </rPh>
    <rPh sb="21" eb="22">
      <t>ラン</t>
    </rPh>
    <rPh sb="25" eb="27">
      <t>センキョ</t>
    </rPh>
    <rPh sb="27" eb="29">
      <t>ウンドウ</t>
    </rPh>
    <rPh sb="30" eb="31">
      <t>カカ</t>
    </rPh>
    <rPh sb="32" eb="34">
      <t>コウヒ</t>
    </rPh>
    <rPh sb="34" eb="36">
      <t>フタン</t>
    </rPh>
    <rPh sb="36" eb="39">
      <t>ソウトウガク</t>
    </rPh>
    <rPh sb="40" eb="42">
      <t>キサイ</t>
    </rPh>
    <rPh sb="54" eb="55">
      <t>カク</t>
    </rPh>
    <rPh sb="55" eb="57">
      <t>コウモク</t>
    </rPh>
    <rPh sb="61" eb="62">
      <t>ニ</t>
    </rPh>
    <rPh sb="62" eb="64">
      <t>イジョウ</t>
    </rPh>
    <rPh sb="65" eb="67">
      <t>ケイヤク</t>
    </rPh>
    <phoneticPr fontId="1"/>
  </si>
  <si>
    <t>ある場合には、契約ごとに欄を追加して記載するものとする。</t>
    <rPh sb="2" eb="4">
      <t>バアイ</t>
    </rPh>
    <rPh sb="7" eb="9">
      <t>ケイヤク</t>
    </rPh>
    <rPh sb="12" eb="13">
      <t>ラン</t>
    </rPh>
    <rPh sb="14" eb="16">
      <t>ツイカ</t>
    </rPh>
    <rPh sb="18" eb="20">
      <t>キサイ</t>
    </rPh>
    <phoneticPr fontId="1"/>
  </si>
  <si>
    <t>６　精算届後の報告書にあっては、「収入の部」「支出の部」ともに前回報告した金額をあわせて総額の欄に記載するものとする。</t>
    <rPh sb="2" eb="4">
      <t>セイサン</t>
    </rPh>
    <rPh sb="4" eb="5">
      <t>トドケ</t>
    </rPh>
    <rPh sb="5" eb="6">
      <t>アト</t>
    </rPh>
    <rPh sb="7" eb="10">
      <t>ホウコクショ</t>
    </rPh>
    <rPh sb="17" eb="19">
      <t>シュウニュウ</t>
    </rPh>
    <rPh sb="20" eb="21">
      <t>ブ</t>
    </rPh>
    <rPh sb="23" eb="25">
      <t>シシュツ</t>
    </rPh>
    <rPh sb="26" eb="27">
      <t>ブ</t>
    </rPh>
    <rPh sb="31" eb="33">
      <t>ゼンカイ</t>
    </rPh>
    <rPh sb="33" eb="35">
      <t>ホウコク</t>
    </rPh>
    <rPh sb="37" eb="39">
      <t>キンガク</t>
    </rPh>
    <rPh sb="44" eb="46">
      <t>ソウガク</t>
    </rPh>
    <rPh sb="47" eb="48">
      <t>ラン</t>
    </rPh>
    <rPh sb="49" eb="51">
      <t>キサイ</t>
    </rPh>
    <phoneticPr fontId="1"/>
  </si>
  <si>
    <t>７　収入の部の記載については収入簿＜別記１の１＞の備考中２から６までの例により、支出の部の記載については支出簿＜別記１の２＞の備考中３か</t>
    <rPh sb="2" eb="4">
      <t>シュウニュウ</t>
    </rPh>
    <rPh sb="5" eb="6">
      <t>ブ</t>
    </rPh>
    <rPh sb="7" eb="9">
      <t>キサイ</t>
    </rPh>
    <rPh sb="14" eb="16">
      <t>シュウニュウ</t>
    </rPh>
    <rPh sb="16" eb="17">
      <t>ボ</t>
    </rPh>
    <rPh sb="18" eb="20">
      <t>ベッキ</t>
    </rPh>
    <rPh sb="25" eb="27">
      <t>ビコウ</t>
    </rPh>
    <rPh sb="27" eb="28">
      <t>ナカ</t>
    </rPh>
    <rPh sb="35" eb="36">
      <t>レイ</t>
    </rPh>
    <rPh sb="40" eb="42">
      <t>シシュツ</t>
    </rPh>
    <rPh sb="43" eb="44">
      <t>ブ</t>
    </rPh>
    <rPh sb="45" eb="47">
      <t>キサイ</t>
    </rPh>
    <rPh sb="52" eb="54">
      <t>シシュツ</t>
    </rPh>
    <rPh sb="54" eb="55">
      <t>ボ</t>
    </rPh>
    <rPh sb="56" eb="58">
      <t>ベッキ</t>
    </rPh>
    <rPh sb="63" eb="65">
      <t>ビコウ</t>
    </rPh>
    <rPh sb="65" eb="66">
      <t>ナカ</t>
    </rPh>
    <phoneticPr fontId="1"/>
  </si>
  <si>
    <t>ら９までの例によるものとする。</t>
    <rPh sb="5" eb="6">
      <t>レイ</t>
    </rPh>
    <phoneticPr fontId="1"/>
  </si>
  <si>
    <t>１　「区分」の欄には、立候補準備のために要した費用及び選挙運動のために支出した費用の区分を明記するものとする。</t>
    <rPh sb="3" eb="5">
      <t>クブン</t>
    </rPh>
    <rPh sb="7" eb="8">
      <t>ラン</t>
    </rPh>
    <rPh sb="11" eb="14">
      <t>リッコウホ</t>
    </rPh>
    <rPh sb="14" eb="16">
      <t>ジュンビ</t>
    </rPh>
    <rPh sb="20" eb="21">
      <t>ヨウ</t>
    </rPh>
    <rPh sb="23" eb="25">
      <t>ヒヨウ</t>
    </rPh>
    <rPh sb="25" eb="26">
      <t>オヨ</t>
    </rPh>
    <rPh sb="27" eb="29">
      <t>センキョ</t>
    </rPh>
    <rPh sb="29" eb="31">
      <t>ウンドウ</t>
    </rPh>
    <rPh sb="35" eb="37">
      <t>シシュツ</t>
    </rPh>
    <rPh sb="39" eb="41">
      <t>ヒヨウ</t>
    </rPh>
    <rPh sb="42" eb="44">
      <t>クブン</t>
    </rPh>
    <rPh sb="45" eb="47">
      <t>メイキ</t>
    </rPh>
    <phoneticPr fontId="1"/>
  </si>
  <si>
    <t>２　「支出の目的」の欄は、支出の目的（謝金、人夫賃、家屋贈与等）、員数等を記載するものとする。</t>
    <rPh sb="3" eb="5">
      <t>シシュツ</t>
    </rPh>
    <rPh sb="6" eb="8">
      <t>モクテキ</t>
    </rPh>
    <rPh sb="10" eb="11">
      <t>ラン</t>
    </rPh>
    <rPh sb="13" eb="15">
      <t>シシュツ</t>
    </rPh>
    <rPh sb="16" eb="18">
      <t>モクテキ</t>
    </rPh>
    <rPh sb="19" eb="21">
      <t>シャキン</t>
    </rPh>
    <rPh sb="22" eb="23">
      <t>ジン</t>
    </rPh>
    <rPh sb="23" eb="24">
      <t>フ</t>
    </rPh>
    <rPh sb="24" eb="25">
      <t>チン</t>
    </rPh>
    <rPh sb="26" eb="28">
      <t>カオク</t>
    </rPh>
    <rPh sb="28" eb="30">
      <t>ゾウヨ</t>
    </rPh>
    <rPh sb="30" eb="31">
      <t>トウ</t>
    </rPh>
    <rPh sb="33" eb="35">
      <t>インスウ</t>
    </rPh>
    <rPh sb="35" eb="36">
      <t>トウ</t>
    </rPh>
    <rPh sb="37" eb="39">
      <t>キサイ</t>
    </rPh>
    <phoneticPr fontId="1"/>
  </si>
  <si>
    <t>３　金融機関の振り込みを領収書の代わりとする場合には、この様式に記載のうえ、金融機関の振り込みの写しを添付すること（振り込み</t>
    <rPh sb="2" eb="4">
      <t>キンユウ</t>
    </rPh>
    <rPh sb="4" eb="6">
      <t>キカン</t>
    </rPh>
    <rPh sb="7" eb="8">
      <t>フ</t>
    </rPh>
    <rPh sb="9" eb="10">
      <t>コ</t>
    </rPh>
    <rPh sb="12" eb="15">
      <t>リョウシュウショ</t>
    </rPh>
    <rPh sb="16" eb="17">
      <t>カ</t>
    </rPh>
    <rPh sb="22" eb="24">
      <t>バアイ</t>
    </rPh>
    <rPh sb="29" eb="31">
      <t>ヨウシキ</t>
    </rPh>
    <rPh sb="32" eb="34">
      <t>キサイ</t>
    </rPh>
    <rPh sb="38" eb="40">
      <t>キンユウ</t>
    </rPh>
    <rPh sb="40" eb="42">
      <t>キカン</t>
    </rPh>
    <rPh sb="43" eb="44">
      <t>フ</t>
    </rPh>
    <rPh sb="45" eb="46">
      <t>コ</t>
    </rPh>
    <rPh sb="48" eb="49">
      <t>ウツ</t>
    </rPh>
    <rPh sb="51" eb="53">
      <t>テンプ</t>
    </rPh>
    <rPh sb="58" eb="59">
      <t>フ</t>
    </rPh>
    <rPh sb="60" eb="61">
      <t>コ</t>
    </rPh>
    <phoneticPr fontId="1"/>
  </si>
  <si>
    <t>明細書に係る支出目的書でも可）。</t>
    <phoneticPr fontId="1"/>
  </si>
  <si>
    <t>１　「支出の費目」の欄は、支出簿の備考中３の例により記載するものとする。</t>
    <rPh sb="3" eb="5">
      <t>シシュツ</t>
    </rPh>
    <rPh sb="6" eb="8">
      <t>ヒモク</t>
    </rPh>
    <rPh sb="10" eb="11">
      <t>ラン</t>
    </rPh>
    <rPh sb="13" eb="15">
      <t>シシュツ</t>
    </rPh>
    <rPh sb="15" eb="16">
      <t>ボ</t>
    </rPh>
    <rPh sb="17" eb="19">
      <t>ビコウ</t>
    </rPh>
    <rPh sb="19" eb="20">
      <t>ナカ</t>
    </rPh>
    <rPh sb="22" eb="23">
      <t>レイ</t>
    </rPh>
    <rPh sb="26" eb="28">
      <t>キサイ</t>
    </rPh>
    <phoneticPr fontId="1"/>
  </si>
  <si>
    <t>２　「支出の目的」の欄は、支出簿の備考中６の例により記載するものとする。</t>
    <rPh sb="3" eb="5">
      <t>シシュツ</t>
    </rPh>
    <rPh sb="6" eb="8">
      <t>モクテキ</t>
    </rPh>
    <rPh sb="10" eb="11">
      <t>ラン</t>
    </rPh>
    <rPh sb="13" eb="16">
      <t>シシュツボ</t>
    </rPh>
    <rPh sb="17" eb="20">
      <t>ビコウナカ</t>
    </rPh>
    <rPh sb="22" eb="23">
      <t>レイ</t>
    </rPh>
    <rPh sb="26" eb="28">
      <t>キサイ</t>
    </rPh>
    <phoneticPr fontId="1"/>
  </si>
  <si>
    <t>３　支出の目的ごとに別葉とするものとする。</t>
    <rPh sb="2" eb="4">
      <t>シシュツ</t>
    </rPh>
    <rPh sb="5" eb="7">
      <t>モクテキ</t>
    </rPh>
    <rPh sb="10" eb="11">
      <t>ベツ</t>
    </rPh>
    <rPh sb="11" eb="12">
      <t>ハ</t>
    </rPh>
    <phoneticPr fontId="1"/>
  </si>
  <si>
    <t>４　支出の目的に対応する振り込み明細書の写しと併せて提出するものとする。</t>
    <rPh sb="2" eb="4">
      <t>シシュツ</t>
    </rPh>
    <rPh sb="5" eb="7">
      <t>モクテキ</t>
    </rPh>
    <rPh sb="8" eb="10">
      <t>タイオウ</t>
    </rPh>
    <rPh sb="12" eb="13">
      <t>フ</t>
    </rPh>
    <rPh sb="14" eb="15">
      <t>コ</t>
    </rPh>
    <rPh sb="16" eb="19">
      <t>メイサイショ</t>
    </rPh>
    <rPh sb="20" eb="21">
      <t>ウツ</t>
    </rPh>
    <rPh sb="23" eb="24">
      <t>アワ</t>
    </rPh>
    <rPh sb="26" eb="28">
      <t>テイシュツ</t>
    </rPh>
    <phoneticPr fontId="1"/>
  </si>
  <si>
    <t>５　支出の部〔②家屋費〕</t>
    <rPh sb="2" eb="4">
      <t>シシュツ</t>
    </rPh>
    <rPh sb="5" eb="6">
      <t>ブ</t>
    </rPh>
    <rPh sb="8" eb="10">
      <t>カオク</t>
    </rPh>
    <rPh sb="10" eb="11">
      <t>ヒ</t>
    </rPh>
    <phoneticPr fontId="1"/>
  </si>
  <si>
    <t>５　支出の部〔③通信費〕</t>
    <rPh sb="2" eb="4">
      <t>シシュツ</t>
    </rPh>
    <rPh sb="5" eb="6">
      <t>ブ</t>
    </rPh>
    <rPh sb="8" eb="11">
      <t>ツウシンヒ</t>
    </rPh>
    <phoneticPr fontId="1"/>
  </si>
  <si>
    <t>５　支出の部〔④交通費〕</t>
    <rPh sb="2" eb="4">
      <t>シシュツ</t>
    </rPh>
    <rPh sb="5" eb="6">
      <t>ブ</t>
    </rPh>
    <rPh sb="8" eb="11">
      <t>コウツウヒ</t>
    </rPh>
    <phoneticPr fontId="1"/>
  </si>
  <si>
    <t>５　支出の部〔⑤印刷費〕</t>
    <rPh sb="2" eb="4">
      <t>シシュツ</t>
    </rPh>
    <rPh sb="5" eb="6">
      <t>ブ</t>
    </rPh>
    <rPh sb="8" eb="11">
      <t>インサツヒ</t>
    </rPh>
    <phoneticPr fontId="1"/>
  </si>
  <si>
    <t>５　支出の部〔⑥広告費〕</t>
    <rPh sb="2" eb="4">
      <t>シシュツ</t>
    </rPh>
    <rPh sb="5" eb="6">
      <t>ブ</t>
    </rPh>
    <rPh sb="8" eb="11">
      <t>コウコクヒ</t>
    </rPh>
    <phoneticPr fontId="1"/>
  </si>
  <si>
    <t>５　支出の部〔⑦文具費〕</t>
    <rPh sb="2" eb="4">
      <t>シシュツ</t>
    </rPh>
    <rPh sb="5" eb="6">
      <t>ブ</t>
    </rPh>
    <rPh sb="8" eb="10">
      <t>ブング</t>
    </rPh>
    <rPh sb="10" eb="11">
      <t>ヒ</t>
    </rPh>
    <phoneticPr fontId="1"/>
  </si>
  <si>
    <t>５　支出の部〔⑧食糧費〕</t>
    <rPh sb="2" eb="4">
      <t>シシュツ</t>
    </rPh>
    <rPh sb="5" eb="6">
      <t>ブ</t>
    </rPh>
    <rPh sb="8" eb="10">
      <t>ショクリョウ</t>
    </rPh>
    <rPh sb="10" eb="11">
      <t>ヒ</t>
    </rPh>
    <phoneticPr fontId="1"/>
  </si>
  <si>
    <t>５　支出の部〔⑨休泊費〕</t>
    <rPh sb="2" eb="4">
      <t>シシュツ</t>
    </rPh>
    <rPh sb="5" eb="6">
      <t>ブ</t>
    </rPh>
    <rPh sb="8" eb="9">
      <t>ヤス</t>
    </rPh>
    <rPh sb="9" eb="10">
      <t>ト</t>
    </rPh>
    <rPh sb="10" eb="11">
      <t>ヒ</t>
    </rPh>
    <phoneticPr fontId="1"/>
  </si>
  <si>
    <t>５　支出の部〔⑩雑　費〕</t>
    <rPh sb="2" eb="4">
      <t>シシュツ</t>
    </rPh>
    <rPh sb="5" eb="6">
      <t>ブ</t>
    </rPh>
    <rPh sb="8" eb="9">
      <t>ザツ</t>
    </rPh>
    <rPh sb="10" eb="11">
      <t>ヒ</t>
    </rPh>
    <phoneticPr fontId="1"/>
  </si>
  <si>
    <t>円</t>
    <rPh sb="0" eb="1">
      <t>エン</t>
    </rPh>
    <phoneticPr fontId="1"/>
  </si>
  <si>
    <t>〔⑩雑　費〕</t>
    <rPh sb="2" eb="3">
      <t>ザツ</t>
    </rPh>
    <rPh sb="4" eb="5">
      <t>ヒ</t>
    </rPh>
    <phoneticPr fontId="1"/>
  </si>
  <si>
    <t>〔①人件費〕</t>
    <rPh sb="2" eb="5">
      <t>ジンケンヒ</t>
    </rPh>
    <phoneticPr fontId="1"/>
  </si>
  <si>
    <t>〔②家屋費〕</t>
    <rPh sb="2" eb="4">
      <t>カオク</t>
    </rPh>
    <rPh sb="4" eb="5">
      <t>ヒ</t>
    </rPh>
    <phoneticPr fontId="1"/>
  </si>
  <si>
    <t>〔③通信費〕</t>
    <rPh sb="2" eb="5">
      <t>ツウシンヒ</t>
    </rPh>
    <phoneticPr fontId="1"/>
  </si>
  <si>
    <t>〔④交通費〕</t>
    <rPh sb="2" eb="5">
      <t>コウツウヒ</t>
    </rPh>
    <phoneticPr fontId="1"/>
  </si>
  <si>
    <t>〔⑤印刷費〕</t>
    <rPh sb="2" eb="5">
      <t>インサツヒ</t>
    </rPh>
    <phoneticPr fontId="1"/>
  </si>
  <si>
    <t>〔⑥広告費〕</t>
    <rPh sb="2" eb="5">
      <t>コウコクヒ</t>
    </rPh>
    <phoneticPr fontId="1"/>
  </si>
  <si>
    <t>〔⑦文具費〕</t>
    <rPh sb="2" eb="4">
      <t>ブング</t>
    </rPh>
    <rPh sb="4" eb="5">
      <t>ヒ</t>
    </rPh>
    <phoneticPr fontId="1"/>
  </si>
  <si>
    <t>〔⑧食糧費〕</t>
    <rPh sb="2" eb="4">
      <t>ショクリョウ</t>
    </rPh>
    <rPh sb="4" eb="5">
      <t>ヒ</t>
    </rPh>
    <phoneticPr fontId="1"/>
  </si>
  <si>
    <t>〔⑨休泊費〕</t>
    <rPh sb="2" eb="3">
      <t>ヤス</t>
    </rPh>
    <rPh sb="3" eb="4">
      <t>ト</t>
    </rPh>
    <rPh sb="4" eb="5">
      <t>ヒ</t>
    </rPh>
    <phoneticPr fontId="1"/>
  </si>
  <si>
    <t>合計</t>
    <rPh sb="0" eb="2">
      <t>ゴウケイ</t>
    </rPh>
    <phoneticPr fontId="1"/>
  </si>
  <si>
    <t>ビラの作成</t>
    <rPh sb="3" eb="5">
      <t>サクセイ</t>
    </rPh>
    <phoneticPr fontId="1"/>
  </si>
  <si>
    <t>ポスターの作成</t>
    <rPh sb="5" eb="7">
      <t>サクセイ</t>
    </rPh>
    <phoneticPr fontId="1"/>
  </si>
  <si>
    <t>単価（A）</t>
    <rPh sb="0" eb="2">
      <t>タンカ</t>
    </rPh>
    <phoneticPr fontId="1"/>
  </si>
  <si>
    <t>数量（B）</t>
    <rPh sb="0" eb="2">
      <t>スウリョウ</t>
    </rPh>
    <phoneticPr fontId="1"/>
  </si>
  <si>
    <t>支出の費目</t>
    <rPh sb="0" eb="2">
      <t>シシュツ</t>
    </rPh>
    <rPh sb="3" eb="5">
      <t>ヒモク</t>
    </rPh>
    <phoneticPr fontId="1"/>
  </si>
  <si>
    <t>支出の目的</t>
    <rPh sb="0" eb="2">
      <t>シシュツ</t>
    </rPh>
    <rPh sb="3" eb="5">
      <t>モクテキ</t>
    </rPh>
    <phoneticPr fontId="1"/>
  </si>
  <si>
    <t>収支の期間</t>
    <rPh sb="0" eb="2">
      <t>シュウシ</t>
    </rPh>
    <rPh sb="3" eb="5">
      <t>キカン</t>
    </rPh>
    <phoneticPr fontId="1"/>
  </si>
  <si>
    <t>から</t>
    <phoneticPr fontId="1"/>
  </si>
  <si>
    <t>まで</t>
    <phoneticPr fontId="1"/>
  </si>
  <si>
    <t>回次</t>
    <rPh sb="0" eb="2">
      <t>カイジ</t>
    </rPh>
    <phoneticPr fontId="1"/>
  </si>
  <si>
    <t>回目</t>
    <rPh sb="0" eb="2">
      <t>カイメ</t>
    </rPh>
    <phoneticPr fontId="1"/>
  </si>
  <si>
    <t>大阪府四條畷市〇〇町○番○号</t>
    <rPh sb="0" eb="3">
      <t>オオサカフ</t>
    </rPh>
    <rPh sb="3" eb="7">
      <t>シジョウナワテシ</t>
    </rPh>
    <rPh sb="9" eb="10">
      <t>チョウ</t>
    </rPh>
    <rPh sb="11" eb="12">
      <t>バン</t>
    </rPh>
    <rPh sb="13" eb="14">
      <t>ゴウ</t>
    </rPh>
    <phoneticPr fontId="1"/>
  </si>
  <si>
    <t>大阪府四條畷市△△町△番△号</t>
    <rPh sb="0" eb="3">
      <t>オオサカフ</t>
    </rPh>
    <rPh sb="3" eb="7">
      <t>シジョウナワテシ</t>
    </rPh>
    <rPh sb="9" eb="10">
      <t>チョウ</t>
    </rPh>
    <rPh sb="11" eb="12">
      <t>バン</t>
    </rPh>
    <rPh sb="13" eb="14">
      <t>ゴウ</t>
    </rPh>
    <phoneticPr fontId="1"/>
  </si>
  <si>
    <t>○○　○○</t>
    <phoneticPr fontId="1"/>
  </si>
  <si>
    <t>△△　△△</t>
    <phoneticPr fontId="1"/>
  </si>
  <si>
    <t>寄附</t>
  </si>
  <si>
    <t>その他の収入</t>
  </si>
  <si>
    <t>選挙運動</t>
  </si>
  <si>
    <t>○○市○○町○番○号</t>
    <rPh sb="2" eb="3">
      <t>シ</t>
    </rPh>
    <rPh sb="5" eb="6">
      <t>マチ</t>
    </rPh>
    <rPh sb="7" eb="8">
      <t>バン</t>
    </rPh>
    <rPh sb="9" eb="10">
      <t>ゴウ</t>
    </rPh>
    <phoneticPr fontId="1"/>
  </si>
  <si>
    <t>○○市○○町１番１号</t>
    <rPh sb="2" eb="3">
      <t>シ</t>
    </rPh>
    <rPh sb="5" eb="6">
      <t>マチ</t>
    </rPh>
    <rPh sb="7" eb="8">
      <t>バン</t>
    </rPh>
    <rPh sb="9" eb="10">
      <t>ゴウ</t>
    </rPh>
    <phoneticPr fontId="1"/>
  </si>
  <si>
    <t>△△市△△二丁目２番２号</t>
    <rPh sb="2" eb="3">
      <t>シ</t>
    </rPh>
    <rPh sb="5" eb="6">
      <t>ニ</t>
    </rPh>
    <rPh sb="6" eb="8">
      <t>チョウメ</t>
    </rPh>
    <rPh sb="9" eb="10">
      <t>バン</t>
    </rPh>
    <rPh sb="11" eb="12">
      <t>ゴウ</t>
    </rPh>
    <phoneticPr fontId="1"/>
  </si>
  <si>
    <t>◇◇市大字◇◇３３３番地</t>
    <rPh sb="2" eb="3">
      <t>シ</t>
    </rPh>
    <rPh sb="3" eb="5">
      <t>オオアザ</t>
    </rPh>
    <rPh sb="10" eb="12">
      <t>バンチ</t>
    </rPh>
    <phoneticPr fontId="1"/>
  </si>
  <si>
    <t>☆☆市☆☆町４番４号
☆☆マンション４４４号室</t>
    <rPh sb="2" eb="3">
      <t>シ</t>
    </rPh>
    <rPh sb="5" eb="6">
      <t>チョウ</t>
    </rPh>
    <rPh sb="7" eb="8">
      <t>バン</t>
    </rPh>
    <rPh sb="9" eb="10">
      <t>ゴウ</t>
    </rPh>
    <rPh sb="21" eb="23">
      <t>ゴウシツ</t>
    </rPh>
    <phoneticPr fontId="1"/>
  </si>
  <si>
    <t>甲野　太郎</t>
    <rPh sb="0" eb="1">
      <t>コウ</t>
    </rPh>
    <rPh sb="1" eb="2">
      <t>ノ</t>
    </rPh>
    <rPh sb="3" eb="5">
      <t>タロウ</t>
    </rPh>
    <phoneticPr fontId="1"/>
  </si>
  <si>
    <t>乙川　二郎</t>
    <rPh sb="0" eb="2">
      <t>オツカワ</t>
    </rPh>
    <rPh sb="3" eb="5">
      <t>ジロウ</t>
    </rPh>
    <phoneticPr fontId="1"/>
  </si>
  <si>
    <t>甲野　二郎</t>
    <rPh sb="0" eb="2">
      <t>コウノ</t>
    </rPh>
    <rPh sb="3" eb="5">
      <t>ジロウ</t>
    </rPh>
    <phoneticPr fontId="1"/>
  </si>
  <si>
    <t>甲山　乙次</t>
    <rPh sb="0" eb="2">
      <t>コウヤマ</t>
    </rPh>
    <rPh sb="3" eb="4">
      <t>オツ</t>
    </rPh>
    <rPh sb="4" eb="5">
      <t>ツギ</t>
    </rPh>
    <phoneticPr fontId="1"/>
  </si>
  <si>
    <t>会社社長</t>
    <rPh sb="0" eb="2">
      <t>カイシャ</t>
    </rPh>
    <rPh sb="2" eb="4">
      <t>シャチョウ</t>
    </rPh>
    <phoneticPr fontId="1"/>
  </si>
  <si>
    <t>〃</t>
    <phoneticPr fontId="1"/>
  </si>
  <si>
    <t>会社員</t>
    <rPh sb="0" eb="3">
      <t>カイシャイン</t>
    </rPh>
    <phoneticPr fontId="1"/>
  </si>
  <si>
    <t>2,000円×2件</t>
    <rPh sb="5" eb="6">
      <t>エン</t>
    </rPh>
    <rPh sb="8" eb="9">
      <t>ケン</t>
    </rPh>
    <phoneticPr fontId="1"/>
  </si>
  <si>
    <t>無償労務従事
○月○日～○月●日</t>
    <rPh sb="0" eb="2">
      <t>ムショウ</t>
    </rPh>
    <rPh sb="2" eb="4">
      <t>ロウム</t>
    </rPh>
    <rPh sb="4" eb="6">
      <t>ジュウジ</t>
    </rPh>
    <rPh sb="8" eb="9">
      <t>ガツ</t>
    </rPh>
    <rPh sb="10" eb="11">
      <t>ニチ</t>
    </rPh>
    <rPh sb="13" eb="14">
      <t>ガツ</t>
    </rPh>
    <rPh sb="15" eb="16">
      <t>ニチ</t>
    </rPh>
    <phoneticPr fontId="1"/>
  </si>
  <si>
    <t>自己資金</t>
    <rPh sb="0" eb="2">
      <t>ジコ</t>
    </rPh>
    <rPh sb="2" eb="4">
      <t>シキン</t>
    </rPh>
    <phoneticPr fontId="1"/>
  </si>
  <si>
    <t>備品無償借上
○月△日～○月▲日</t>
    <rPh sb="0" eb="2">
      <t>ビヒン</t>
    </rPh>
    <rPh sb="2" eb="4">
      <t>ムショウ</t>
    </rPh>
    <rPh sb="4" eb="6">
      <t>カリア</t>
    </rPh>
    <rPh sb="8" eb="9">
      <t>ガツ</t>
    </rPh>
    <rPh sb="10" eb="11">
      <t>ニチ</t>
    </rPh>
    <rPh sb="13" eb="14">
      <t>ガツ</t>
    </rPh>
    <rPh sb="15" eb="16">
      <t>ニチ</t>
    </rPh>
    <phoneticPr fontId="1"/>
  </si>
  <si>
    <t>「寄附」には、労務の無償提供、選挙事務所、拡声器、自動車等の無償提供も含まれるので、「時価」に見積った額を記載すると同時に、「５　支出の部」の各費目にも記載すること。</t>
    <rPh sb="1" eb="3">
      <t>キフ</t>
    </rPh>
    <rPh sb="7" eb="9">
      <t>ロウム</t>
    </rPh>
    <rPh sb="10" eb="12">
      <t>ムショウ</t>
    </rPh>
    <rPh sb="12" eb="14">
      <t>テイキョウ</t>
    </rPh>
    <rPh sb="15" eb="17">
      <t>センキョ</t>
    </rPh>
    <rPh sb="17" eb="19">
      <t>ジム</t>
    </rPh>
    <rPh sb="19" eb="20">
      <t>ショ</t>
    </rPh>
    <rPh sb="21" eb="24">
      <t>カクセイキ</t>
    </rPh>
    <rPh sb="25" eb="28">
      <t>ジドウシャ</t>
    </rPh>
    <rPh sb="28" eb="29">
      <t>トウ</t>
    </rPh>
    <rPh sb="30" eb="32">
      <t>ムショウ</t>
    </rPh>
    <rPh sb="32" eb="34">
      <t>テイキョウ</t>
    </rPh>
    <rPh sb="35" eb="36">
      <t>フク</t>
    </rPh>
    <rPh sb="43" eb="45">
      <t>ジカ</t>
    </rPh>
    <rPh sb="47" eb="49">
      <t>ミツモ</t>
    </rPh>
    <rPh sb="51" eb="52">
      <t>ガク</t>
    </rPh>
    <rPh sb="53" eb="55">
      <t>キサイ</t>
    </rPh>
    <rPh sb="58" eb="60">
      <t>ドウジ</t>
    </rPh>
    <rPh sb="65" eb="67">
      <t>シシュツ</t>
    </rPh>
    <rPh sb="68" eb="69">
      <t>ブ</t>
    </rPh>
    <rPh sb="71" eb="74">
      <t>カクヒモク</t>
    </rPh>
    <rPh sb="76" eb="78">
      <t>キサイ</t>
    </rPh>
    <phoneticPr fontId="1"/>
  </si>
  <si>
    <t>令和○年○月○日</t>
    <rPh sb="0" eb="2">
      <t>レイワ</t>
    </rPh>
    <rPh sb="3" eb="4">
      <t>ネン</t>
    </rPh>
    <rPh sb="5" eb="6">
      <t>ガツ</t>
    </rPh>
    <rPh sb="7" eb="8">
      <t>ニチ</t>
    </rPh>
    <phoneticPr fontId="1"/>
  </si>
  <si>
    <t>労務者報酬</t>
    <rPh sb="0" eb="2">
      <t>ロウム</t>
    </rPh>
    <rPh sb="2" eb="3">
      <t>シャ</t>
    </rPh>
    <rPh sb="3" eb="5">
      <t>ホウシュウ</t>
    </rPh>
    <phoneticPr fontId="1"/>
  </si>
  <si>
    <t>〃</t>
    <phoneticPr fontId="1"/>
  </si>
  <si>
    <t>事務員報酬</t>
    <rPh sb="0" eb="3">
      <t>ジムイン</t>
    </rPh>
    <rPh sb="3" eb="5">
      <t>ホウシュウ</t>
    </rPh>
    <phoneticPr fontId="1"/>
  </si>
  <si>
    <t>車上運動員報酬</t>
    <rPh sb="0" eb="2">
      <t>シャジョウ</t>
    </rPh>
    <rPh sb="2" eb="5">
      <t>ウンドウイン</t>
    </rPh>
    <rPh sb="5" eb="7">
      <t>ホウシュウ</t>
    </rPh>
    <phoneticPr fontId="1"/>
  </si>
  <si>
    <t>乙野　一郎</t>
    <rPh sb="0" eb="1">
      <t>オツ</t>
    </rPh>
    <rPh sb="1" eb="2">
      <t>ノ</t>
    </rPh>
    <rPh sb="3" eb="5">
      <t>イチロウ</t>
    </rPh>
    <phoneticPr fontId="1"/>
  </si>
  <si>
    <t>乙野　次郎</t>
    <rPh sb="0" eb="1">
      <t>オツ</t>
    </rPh>
    <rPh sb="1" eb="2">
      <t>ノ</t>
    </rPh>
    <rPh sb="3" eb="5">
      <t>ジロウ</t>
    </rPh>
    <phoneticPr fontId="1"/>
  </si>
  <si>
    <t>学生</t>
    <rPh sb="0" eb="2">
      <t>ガクセイ</t>
    </rPh>
    <phoneticPr fontId="1"/>
  </si>
  <si>
    <t>1日10,000円×2日</t>
    <rPh sb="1" eb="2">
      <t>ニチ</t>
    </rPh>
    <rPh sb="8" eb="9">
      <t>エン</t>
    </rPh>
    <rPh sb="11" eb="12">
      <t>ニチ</t>
    </rPh>
    <phoneticPr fontId="1"/>
  </si>
  <si>
    <t>無償労務従事
1日10,000円×7日</t>
    <rPh sb="0" eb="2">
      <t>ムショウ</t>
    </rPh>
    <rPh sb="2" eb="4">
      <t>ロウム</t>
    </rPh>
    <rPh sb="4" eb="6">
      <t>ジュウジ</t>
    </rPh>
    <rPh sb="8" eb="9">
      <t>ニチ</t>
    </rPh>
    <rPh sb="15" eb="16">
      <t>エン</t>
    </rPh>
    <rPh sb="18" eb="19">
      <t>ニチ</t>
    </rPh>
    <phoneticPr fontId="1"/>
  </si>
  <si>
    <t>利益供与の約束
○月○日～△日に履行</t>
    <rPh sb="0" eb="2">
      <t>リエキ</t>
    </rPh>
    <rPh sb="2" eb="4">
      <t>キョウヨ</t>
    </rPh>
    <rPh sb="5" eb="7">
      <t>ヤクソク</t>
    </rPh>
    <rPh sb="9" eb="10">
      <t>ガツ</t>
    </rPh>
    <rPh sb="11" eb="12">
      <t>ニチ</t>
    </rPh>
    <rPh sb="14" eb="15">
      <t>ニチ</t>
    </rPh>
    <rPh sb="16" eb="18">
      <t>リコウ</t>
    </rPh>
    <phoneticPr fontId="1"/>
  </si>
  <si>
    <t>1日15,000円×3日</t>
    <rPh sb="1" eb="2">
      <t>ニチ</t>
    </rPh>
    <rPh sb="8" eb="9">
      <t>エン</t>
    </rPh>
    <rPh sb="11" eb="12">
      <t>ニチ</t>
    </rPh>
    <phoneticPr fontId="1"/>
  </si>
  <si>
    <t>1日15,000円×5日</t>
    <rPh sb="1" eb="2">
      <t>ニチ</t>
    </rPh>
    <rPh sb="8" eb="9">
      <t>エン</t>
    </rPh>
    <rPh sb="11" eb="12">
      <t>ニチ</t>
    </rPh>
    <phoneticPr fontId="1"/>
  </si>
  <si>
    <t>〃</t>
  </si>
  <si>
    <t>1日15,000円×2日</t>
    <rPh sb="1" eb="2">
      <t>ニチ</t>
    </rPh>
    <rPh sb="8" eb="9">
      <t>エン</t>
    </rPh>
    <rPh sb="11" eb="12">
      <t>ニチ</t>
    </rPh>
    <phoneticPr fontId="1"/>
  </si>
  <si>
    <t>1日15,000円×4日</t>
    <rPh sb="1" eb="2">
      <t>ニチ</t>
    </rPh>
    <rPh sb="8" eb="9">
      <t>エン</t>
    </rPh>
    <rPh sb="11" eb="12">
      <t>ニチ</t>
    </rPh>
    <phoneticPr fontId="1"/>
  </si>
  <si>
    <t>花山　甲子</t>
    <rPh sb="0" eb="2">
      <t>ハナヤマ</t>
    </rPh>
    <rPh sb="3" eb="5">
      <t>カシ</t>
    </rPh>
    <phoneticPr fontId="1"/>
  </si>
  <si>
    <t>鳥山　乙子</t>
    <rPh sb="0" eb="2">
      <t>トリヤマ</t>
    </rPh>
    <rPh sb="3" eb="4">
      <t>オツ</t>
    </rPh>
    <rPh sb="4" eb="5">
      <t>コ</t>
    </rPh>
    <phoneticPr fontId="1"/>
  </si>
  <si>
    <t>風山　丙子</t>
    <rPh sb="0" eb="1">
      <t>カゼ</t>
    </rPh>
    <rPh sb="1" eb="2">
      <t>ヤマ</t>
    </rPh>
    <rPh sb="3" eb="4">
      <t>ヘイ</t>
    </rPh>
    <rPh sb="4" eb="5">
      <t>コ</t>
    </rPh>
    <phoneticPr fontId="1"/>
  </si>
  <si>
    <t>月山　丁子</t>
    <rPh sb="0" eb="2">
      <t>ツキヤマ</t>
    </rPh>
    <rPh sb="3" eb="5">
      <t>チョウジ</t>
    </rPh>
    <phoneticPr fontId="1"/>
  </si>
  <si>
    <t>（イ）選挙事務所費</t>
    <rPh sb="3" eb="5">
      <t>センキョ</t>
    </rPh>
    <rPh sb="5" eb="7">
      <t>ジム</t>
    </rPh>
    <rPh sb="7" eb="8">
      <t>ショ</t>
    </rPh>
    <rPh sb="8" eb="9">
      <t>ヒ</t>
    </rPh>
    <phoneticPr fontId="1"/>
  </si>
  <si>
    <t>立候補準備</t>
  </si>
  <si>
    <t>電話架設費</t>
    <rPh sb="0" eb="2">
      <t>デンワ</t>
    </rPh>
    <rPh sb="2" eb="3">
      <t>カ</t>
    </rPh>
    <rPh sb="3" eb="4">
      <t>セツ</t>
    </rPh>
    <rPh sb="4" eb="5">
      <t>ヒ</t>
    </rPh>
    <phoneticPr fontId="1"/>
  </si>
  <si>
    <t>備品借上料</t>
    <rPh sb="0" eb="2">
      <t>ビヒン</t>
    </rPh>
    <rPh sb="2" eb="3">
      <t>カ</t>
    </rPh>
    <rPh sb="3" eb="4">
      <t>ウエ</t>
    </rPh>
    <rPh sb="4" eb="5">
      <t>リョウ</t>
    </rPh>
    <phoneticPr fontId="1"/>
  </si>
  <si>
    <t>事務所借上料</t>
    <rPh sb="0" eb="2">
      <t>ジム</t>
    </rPh>
    <rPh sb="2" eb="3">
      <t>ショ</t>
    </rPh>
    <rPh sb="3" eb="5">
      <t>カリア</t>
    </rPh>
    <rPh sb="5" eb="6">
      <t>リョウ</t>
    </rPh>
    <phoneticPr fontId="1"/>
  </si>
  <si>
    <t>個人演説会場費</t>
    <rPh sb="0" eb="2">
      <t>コジン</t>
    </rPh>
    <rPh sb="2" eb="4">
      <t>エンゼツ</t>
    </rPh>
    <rPh sb="4" eb="6">
      <t>カイジョウ</t>
    </rPh>
    <rPh sb="6" eb="7">
      <t>ヒ</t>
    </rPh>
    <phoneticPr fontId="1"/>
  </si>
  <si>
    <t>○○電話局</t>
    <rPh sb="2" eb="5">
      <t>デンワキョク</t>
    </rPh>
    <phoneticPr fontId="1"/>
  </si>
  <si>
    <t>甲山　乙次</t>
    <rPh sb="0" eb="2">
      <t>コウヤマ</t>
    </rPh>
    <rPh sb="3" eb="4">
      <t>オツ</t>
    </rPh>
    <rPh sb="4" eb="5">
      <t>ツギ</t>
    </rPh>
    <phoneticPr fontId="1"/>
  </si>
  <si>
    <t>乙野　四郎</t>
    <rPh sb="0" eb="1">
      <t>オツ</t>
    </rPh>
    <rPh sb="1" eb="2">
      <t>ノ</t>
    </rPh>
    <rPh sb="3" eb="5">
      <t>シロウ</t>
    </rPh>
    <phoneticPr fontId="1"/>
  </si>
  <si>
    <t>丙野　太郎</t>
    <rPh sb="0" eb="1">
      <t>ヘイ</t>
    </rPh>
    <rPh sb="1" eb="2">
      <t>ノ</t>
    </rPh>
    <rPh sb="3" eb="5">
      <t>タロウ</t>
    </rPh>
    <phoneticPr fontId="1"/>
  </si>
  <si>
    <t>○○会館</t>
    <rPh sb="2" eb="4">
      <t>カイカン</t>
    </rPh>
    <phoneticPr fontId="1"/>
  </si>
  <si>
    <t>自治会長</t>
    <rPh sb="0" eb="2">
      <t>ジチ</t>
    </rPh>
    <rPh sb="2" eb="4">
      <t>カイチョウ</t>
    </rPh>
    <phoneticPr fontId="1"/>
  </si>
  <si>
    <t>会社員</t>
    <rPh sb="0" eb="3">
      <t>カイシャイン</t>
    </rPh>
    <phoneticPr fontId="1"/>
  </si>
  <si>
    <t>会社社長</t>
    <rPh sb="0" eb="2">
      <t>カイシャ</t>
    </rPh>
    <rPh sb="2" eb="4">
      <t>シャチョウ</t>
    </rPh>
    <phoneticPr fontId="1"/>
  </si>
  <si>
    <t>机3、椅子10、7日間
1日 3,000円</t>
    <rPh sb="0" eb="1">
      <t>ツクエ</t>
    </rPh>
    <rPh sb="3" eb="5">
      <t>イス</t>
    </rPh>
    <rPh sb="9" eb="10">
      <t>ニチ</t>
    </rPh>
    <rPh sb="10" eb="11">
      <t>カン</t>
    </rPh>
    <rPh sb="13" eb="14">
      <t>ニチ</t>
    </rPh>
    <rPh sb="20" eb="21">
      <t>エン</t>
    </rPh>
    <phoneticPr fontId="1"/>
  </si>
  <si>
    <t>無償提供
○月○日～△日に履行</t>
    <rPh sb="0" eb="2">
      <t>ムショウ</t>
    </rPh>
    <rPh sb="2" eb="4">
      <t>テイキョウ</t>
    </rPh>
    <rPh sb="6" eb="7">
      <t>ガツ</t>
    </rPh>
    <rPh sb="8" eb="9">
      <t>ニチ</t>
    </rPh>
    <rPh sb="11" eb="12">
      <t>ニチ</t>
    </rPh>
    <rPh sb="13" eb="15">
      <t>リコウ</t>
    </rPh>
    <phoneticPr fontId="1"/>
  </si>
  <si>
    <t>（ロ）集合会場費等</t>
    <rPh sb="3" eb="5">
      <t>シュウゴウ</t>
    </rPh>
    <rPh sb="5" eb="7">
      <t>カイジョウ</t>
    </rPh>
    <rPh sb="7" eb="8">
      <t>ヒ</t>
    </rPh>
    <rPh sb="8" eb="9">
      <t>トウ</t>
    </rPh>
    <phoneticPr fontId="1"/>
  </si>
  <si>
    <t>電話料</t>
    <rPh sb="0" eb="2">
      <t>デンワ</t>
    </rPh>
    <rPh sb="2" eb="3">
      <t>リョウ</t>
    </rPh>
    <phoneticPr fontId="1"/>
  </si>
  <si>
    <t>事務連絡　２件</t>
    <rPh sb="0" eb="2">
      <t>ジム</t>
    </rPh>
    <rPh sb="2" eb="4">
      <t>レンラク</t>
    </rPh>
    <rPh sb="6" eb="7">
      <t>ケン</t>
    </rPh>
    <phoneticPr fontId="1"/>
  </si>
  <si>
    <t>弁当代</t>
    <rPh sb="0" eb="2">
      <t>ベントウ</t>
    </rPh>
    <rPh sb="2" eb="3">
      <t>ダイ</t>
    </rPh>
    <phoneticPr fontId="1"/>
  </si>
  <si>
    <t>電車賃</t>
    <rPh sb="0" eb="3">
      <t>デンシャチン</t>
    </rPh>
    <phoneticPr fontId="1"/>
  </si>
  <si>
    <t>タクシー代</t>
    <rPh sb="4" eb="5">
      <t>ダイ</t>
    </rPh>
    <phoneticPr fontId="1"/>
  </si>
  <si>
    <t>乙野　花子</t>
    <rPh sb="0" eb="1">
      <t>オツ</t>
    </rPh>
    <rPh sb="1" eb="2">
      <t>ノ</t>
    </rPh>
    <rPh sb="3" eb="5">
      <t>ハナコ</t>
    </rPh>
    <phoneticPr fontId="1"/>
  </si>
  <si>
    <t>無職</t>
    <rPh sb="0" eb="2">
      <t>ムショク</t>
    </rPh>
    <phoneticPr fontId="1"/>
  </si>
  <si>
    <t>ポスター受領</t>
    <rPh sb="4" eb="6">
      <t>ズリョウ</t>
    </rPh>
    <phoneticPr fontId="1"/>
  </si>
  <si>
    <t>実費弁償</t>
    <rPh sb="0" eb="2">
      <t>ジッピ</t>
    </rPh>
    <rPh sb="2" eb="4">
      <t>ベンショウ</t>
    </rPh>
    <phoneticPr fontId="1"/>
  </si>
  <si>
    <t>○○交通（株）</t>
    <rPh sb="2" eb="4">
      <t>コウツウ</t>
    </rPh>
    <rPh sb="5" eb="6">
      <t>カブ</t>
    </rPh>
    <phoneticPr fontId="1"/>
  </si>
  <si>
    <t>ビラ印刷費</t>
    <rPh sb="2" eb="4">
      <t>インサツ</t>
    </rPh>
    <rPh sb="4" eb="5">
      <t>ヒ</t>
    </rPh>
    <phoneticPr fontId="1"/>
  </si>
  <si>
    <t>ポスター印刷費</t>
    <rPh sb="4" eb="6">
      <t>インサツ</t>
    </rPh>
    <rPh sb="6" eb="7">
      <t>ヒ</t>
    </rPh>
    <phoneticPr fontId="1"/>
  </si>
  <si>
    <t>はがき印刷費</t>
    <rPh sb="3" eb="5">
      <t>インサツ</t>
    </rPh>
    <rPh sb="5" eb="6">
      <t>ヒ</t>
    </rPh>
    <phoneticPr fontId="1"/>
  </si>
  <si>
    <t>選挙公報原稿代</t>
    <rPh sb="0" eb="2">
      <t>センキョ</t>
    </rPh>
    <rPh sb="2" eb="4">
      <t>コウホウ</t>
    </rPh>
    <rPh sb="4" eb="6">
      <t>ゲンコウ</t>
    </rPh>
    <rPh sb="6" eb="7">
      <t>ダイ</t>
    </rPh>
    <phoneticPr fontId="1"/>
  </si>
  <si>
    <t>○○印刷（株）</t>
    <rPh sb="2" eb="4">
      <t>インサツ</t>
    </rPh>
    <rPh sb="4" eb="7">
      <t>カブ</t>
    </rPh>
    <phoneticPr fontId="1"/>
  </si>
  <si>
    <t>△△印刷（株）</t>
    <rPh sb="2" eb="4">
      <t>インサツ</t>
    </rPh>
    <rPh sb="5" eb="6">
      <t>カブ</t>
    </rPh>
    <phoneticPr fontId="1"/>
  </si>
  <si>
    <t>1枚3,000円×120枚</t>
    <rPh sb="1" eb="2">
      <t>マイ</t>
    </rPh>
    <rPh sb="7" eb="8">
      <t>エン</t>
    </rPh>
    <rPh sb="12" eb="13">
      <t>マイ</t>
    </rPh>
    <phoneticPr fontId="1"/>
  </si>
  <si>
    <t>公費負担対象
339,000円</t>
    <rPh sb="0" eb="2">
      <t>コウヒ</t>
    </rPh>
    <rPh sb="2" eb="4">
      <t>フタン</t>
    </rPh>
    <rPh sb="4" eb="6">
      <t>タイショウ</t>
    </rPh>
    <rPh sb="14" eb="15">
      <t>エン</t>
    </rPh>
    <phoneticPr fontId="1"/>
  </si>
  <si>
    <t>ちょうちん製作費</t>
    <rPh sb="5" eb="8">
      <t>セイサクヒ</t>
    </rPh>
    <phoneticPr fontId="1"/>
  </si>
  <si>
    <t>事務所用看板</t>
    <rPh sb="0" eb="2">
      <t>ジム</t>
    </rPh>
    <rPh sb="2" eb="3">
      <t>ショ</t>
    </rPh>
    <rPh sb="3" eb="4">
      <t>ヨウ</t>
    </rPh>
    <rPh sb="4" eb="6">
      <t>カンバン</t>
    </rPh>
    <phoneticPr fontId="1"/>
  </si>
  <si>
    <t>自動車用看板</t>
    <rPh sb="0" eb="4">
      <t>ジドウシャヨウ</t>
    </rPh>
    <rPh sb="4" eb="6">
      <t>カンバン</t>
    </rPh>
    <phoneticPr fontId="1"/>
  </si>
  <si>
    <t>拡声機借上料</t>
    <rPh sb="0" eb="3">
      <t>カクセイキ</t>
    </rPh>
    <rPh sb="3" eb="5">
      <t>カリア</t>
    </rPh>
    <rPh sb="5" eb="6">
      <t>リョウ</t>
    </rPh>
    <phoneticPr fontId="1"/>
  </si>
  <si>
    <t>○○提灯店</t>
    <rPh sb="2" eb="4">
      <t>チョウチン</t>
    </rPh>
    <rPh sb="4" eb="5">
      <t>テン</t>
    </rPh>
    <phoneticPr fontId="1"/>
  </si>
  <si>
    <t>○○看板店</t>
    <rPh sb="2" eb="4">
      <t>カンバン</t>
    </rPh>
    <rPh sb="4" eb="5">
      <t>テン</t>
    </rPh>
    <phoneticPr fontId="1"/>
  </si>
  <si>
    <t>○○電気店</t>
    <rPh sb="2" eb="5">
      <t>デンキテン</t>
    </rPh>
    <phoneticPr fontId="1"/>
  </si>
  <si>
    <t>2,500円×7日分</t>
    <rPh sb="5" eb="6">
      <t>エン</t>
    </rPh>
    <rPh sb="8" eb="10">
      <t>ニチブン</t>
    </rPh>
    <phoneticPr fontId="1"/>
  </si>
  <si>
    <t>筆等購入費</t>
    <rPh sb="0" eb="1">
      <t>フデ</t>
    </rPh>
    <rPh sb="1" eb="2">
      <t>トウ</t>
    </rPh>
    <rPh sb="2" eb="5">
      <t>コウニュウヒ</t>
    </rPh>
    <phoneticPr fontId="1"/>
  </si>
  <si>
    <t>押しピン代</t>
    <rPh sb="0" eb="1">
      <t>オ</t>
    </rPh>
    <rPh sb="4" eb="5">
      <t>ダイ</t>
    </rPh>
    <phoneticPr fontId="1"/>
  </si>
  <si>
    <t>半紙代</t>
    <rPh sb="0" eb="2">
      <t>ハンシ</t>
    </rPh>
    <rPh sb="2" eb="3">
      <t>ダイ</t>
    </rPh>
    <phoneticPr fontId="1"/>
  </si>
  <si>
    <t>セロテープ代</t>
    <rPh sb="5" eb="6">
      <t>ダイ</t>
    </rPh>
    <phoneticPr fontId="1"/>
  </si>
  <si>
    <t>○○文具店</t>
    <rPh sb="2" eb="4">
      <t>ブング</t>
    </rPh>
    <rPh sb="4" eb="5">
      <t>テン</t>
    </rPh>
    <phoneticPr fontId="1"/>
  </si>
  <si>
    <t>△△文具店</t>
    <rPh sb="2" eb="4">
      <t>ブング</t>
    </rPh>
    <rPh sb="4" eb="5">
      <t>テン</t>
    </rPh>
    <phoneticPr fontId="1"/>
  </si>
  <si>
    <t>煎茶購入費</t>
    <rPh sb="0" eb="5">
      <t>センチャコウニュウヒ</t>
    </rPh>
    <phoneticPr fontId="1"/>
  </si>
  <si>
    <t>菓子代</t>
    <rPh sb="0" eb="2">
      <t>カシ</t>
    </rPh>
    <rPh sb="2" eb="3">
      <t>ダイ</t>
    </rPh>
    <phoneticPr fontId="1"/>
  </si>
  <si>
    <t>○○茶店</t>
    <rPh sb="2" eb="3">
      <t>チャ</t>
    </rPh>
    <rPh sb="3" eb="4">
      <t>テン</t>
    </rPh>
    <phoneticPr fontId="1"/>
  </si>
  <si>
    <t>○○菓子店</t>
    <rPh sb="2" eb="4">
      <t>カシ</t>
    </rPh>
    <rPh sb="4" eb="5">
      <t>テン</t>
    </rPh>
    <phoneticPr fontId="1"/>
  </si>
  <si>
    <t>○○食堂</t>
    <rPh sb="2" eb="4">
      <t>ショクドウ</t>
    </rPh>
    <phoneticPr fontId="1"/>
  </si>
  <si>
    <t>○○弁当店</t>
    <rPh sb="2" eb="4">
      <t>ベントウ</t>
    </rPh>
    <rPh sb="4" eb="5">
      <t>テン</t>
    </rPh>
    <phoneticPr fontId="1"/>
  </si>
  <si>
    <t>1食1,000円×150食</t>
    <rPh sb="1" eb="2">
      <t>ショク</t>
    </rPh>
    <rPh sb="7" eb="8">
      <t>エン</t>
    </rPh>
    <rPh sb="12" eb="13">
      <t>ショク</t>
    </rPh>
    <phoneticPr fontId="1"/>
  </si>
  <si>
    <t>宿泊費</t>
    <rPh sb="0" eb="3">
      <t>シュクハクヒ</t>
    </rPh>
    <phoneticPr fontId="1"/>
  </si>
  <si>
    <t>○○ホテル</t>
    <phoneticPr fontId="1"/>
  </si>
  <si>
    <t>乙野　五郎</t>
    <rPh sb="0" eb="1">
      <t>オツ</t>
    </rPh>
    <rPh sb="1" eb="2">
      <t>ノ</t>
    </rPh>
    <rPh sb="3" eb="5">
      <t>ゴロウ</t>
    </rPh>
    <phoneticPr fontId="1"/>
  </si>
  <si>
    <t>団体役員</t>
    <rPh sb="0" eb="2">
      <t>ダンタイ</t>
    </rPh>
    <rPh sb="2" eb="4">
      <t>ヤクイン</t>
    </rPh>
    <phoneticPr fontId="1"/>
  </si>
  <si>
    <t>実費弁償</t>
    <rPh sb="0" eb="2">
      <t>ジッピ</t>
    </rPh>
    <rPh sb="2" eb="4">
      <t>ベンショウ</t>
    </rPh>
    <phoneticPr fontId="1"/>
  </si>
  <si>
    <t>釘、針金代</t>
    <rPh sb="0" eb="1">
      <t>クギ</t>
    </rPh>
    <rPh sb="2" eb="4">
      <t>ハリガネ</t>
    </rPh>
    <rPh sb="4" eb="5">
      <t>ダイ</t>
    </rPh>
    <phoneticPr fontId="1"/>
  </si>
  <si>
    <t>ベニヤ板代</t>
    <rPh sb="3" eb="4">
      <t>イタ</t>
    </rPh>
    <rPh sb="4" eb="5">
      <t>ダイ</t>
    </rPh>
    <phoneticPr fontId="1"/>
  </si>
  <si>
    <t>ガス代</t>
    <rPh sb="2" eb="3">
      <t>ダイ</t>
    </rPh>
    <phoneticPr fontId="1"/>
  </si>
  <si>
    <t>○○ガス△△営業所</t>
    <rPh sb="6" eb="9">
      <t>エイギョウショ</t>
    </rPh>
    <phoneticPr fontId="1"/>
  </si>
  <si>
    <t>○○材木店</t>
    <rPh sb="2" eb="4">
      <t>ザイモク</t>
    </rPh>
    <rPh sb="4" eb="5">
      <t>テン</t>
    </rPh>
    <phoneticPr fontId="1"/>
  </si>
  <si>
    <t>○○金物店</t>
    <rPh sb="2" eb="4">
      <t>カナモノ</t>
    </rPh>
    <rPh sb="4" eb="5">
      <t>テン</t>
    </rPh>
    <phoneticPr fontId="1"/>
  </si>
  <si>
    <t>四條畷市議会議員選挙</t>
  </si>
  <si>
    <t>事務員報酬</t>
    <rPh sb="0" eb="3">
      <t>ジムイン</t>
    </rPh>
    <rPh sb="3" eb="5">
      <t>ホウシュウ</t>
    </rPh>
    <phoneticPr fontId="1"/>
  </si>
  <si>
    <t>備品借上料</t>
    <rPh sb="0" eb="2">
      <t>ビヒン</t>
    </rPh>
    <rPh sb="2" eb="4">
      <t>カリア</t>
    </rPh>
    <rPh sb="4" eb="5">
      <t>リョウ</t>
    </rPh>
    <phoneticPr fontId="1"/>
  </si>
  <si>
    <t>電車賃</t>
    <rPh sb="0" eb="3">
      <t>デンシャチン</t>
    </rPh>
    <phoneticPr fontId="1"/>
  </si>
  <si>
    <t>タクシー代</t>
    <rPh sb="4" eb="5">
      <t>ダイ</t>
    </rPh>
    <phoneticPr fontId="1"/>
  </si>
  <si>
    <t>弁当代</t>
    <rPh sb="0" eb="2">
      <t>ベントウ</t>
    </rPh>
    <rPh sb="2" eb="3">
      <t>ダイ</t>
    </rPh>
    <phoneticPr fontId="1"/>
  </si>
  <si>
    <t>銀行振り込みのため。</t>
    <rPh sb="0" eb="2">
      <t>ギンコウ</t>
    </rPh>
    <rPh sb="2" eb="3">
      <t>フ</t>
    </rPh>
    <rPh sb="4" eb="5">
      <t>コ</t>
    </rPh>
    <phoneticPr fontId="1"/>
  </si>
  <si>
    <t>労務の無償提供のため</t>
    <rPh sb="0" eb="2">
      <t>ロウム</t>
    </rPh>
    <rPh sb="3" eb="5">
      <t>ムショウ</t>
    </rPh>
    <rPh sb="5" eb="7">
      <t>テイキョウ</t>
    </rPh>
    <phoneticPr fontId="1"/>
  </si>
  <si>
    <t>備品の無償提供のため</t>
    <rPh sb="0" eb="2">
      <t>ビヒン</t>
    </rPh>
    <rPh sb="3" eb="5">
      <t>ムショウ</t>
    </rPh>
    <rPh sb="5" eb="7">
      <t>テイキョウ</t>
    </rPh>
    <phoneticPr fontId="1"/>
  </si>
  <si>
    <t>領収書を発行しないため</t>
    <rPh sb="0" eb="3">
      <t>リョウシュウショ</t>
    </rPh>
    <rPh sb="4" eb="6">
      <t>ハッコウ</t>
    </rPh>
    <phoneticPr fontId="1"/>
  </si>
  <si>
    <t>　　〃</t>
  </si>
  <si>
    <t>　　〃</t>
    <phoneticPr fontId="1"/>
  </si>
  <si>
    <t>食糧費</t>
    <rPh sb="0" eb="3">
      <t>ショクリョウヒ</t>
    </rPh>
    <phoneticPr fontId="1"/>
  </si>
  <si>
    <t>８　出納責任者本人が提出する場合にあつては本人確認書類の提示又は提出を、その代理人が提出する場合にあつては委任状の提示</t>
    <rPh sb="2" eb="9">
      <t>スイトウセキニンシャホンニン</t>
    </rPh>
    <rPh sb="10" eb="12">
      <t>テイシュツ</t>
    </rPh>
    <rPh sb="14" eb="16">
      <t>バアイ</t>
    </rPh>
    <rPh sb="21" eb="27">
      <t>ホンニンカクニンショルイ</t>
    </rPh>
    <rPh sb="28" eb="31">
      <t>テイジマタ</t>
    </rPh>
    <rPh sb="32" eb="34">
      <t>テイシュツ</t>
    </rPh>
    <rPh sb="38" eb="41">
      <t>ダイリニン</t>
    </rPh>
    <rPh sb="42" eb="44">
      <t>テイシュツ</t>
    </rPh>
    <rPh sb="46" eb="48">
      <t>バアイ</t>
    </rPh>
    <rPh sb="53" eb="56">
      <t>イニンジョウ</t>
    </rPh>
    <rPh sb="57" eb="59">
      <t>テイジ</t>
    </rPh>
    <phoneticPr fontId="1"/>
  </si>
  <si>
    <t>　又は提出及び当該代理人の本人確認書類の提示又は提出を行うこと。ただし、出納責任者本人の署名その他の措置がある場合はこ</t>
    <rPh sb="1" eb="2">
      <t>マタ</t>
    </rPh>
    <rPh sb="3" eb="6">
      <t>テイシュツオヨ</t>
    </rPh>
    <rPh sb="7" eb="9">
      <t>トウガイ</t>
    </rPh>
    <rPh sb="9" eb="12">
      <t>ダイリニン</t>
    </rPh>
    <rPh sb="13" eb="19">
      <t>ホンニンカクニンショルイ</t>
    </rPh>
    <rPh sb="20" eb="23">
      <t>テイジマタ</t>
    </rPh>
    <rPh sb="24" eb="26">
      <t>テイシュツ</t>
    </rPh>
    <rPh sb="27" eb="28">
      <t>オコナ</t>
    </rPh>
    <rPh sb="36" eb="38">
      <t>スイトウ</t>
    </rPh>
    <rPh sb="38" eb="40">
      <t>セキニン</t>
    </rPh>
    <rPh sb="40" eb="41">
      <t>シャ</t>
    </rPh>
    <rPh sb="41" eb="43">
      <t>ホンニン</t>
    </rPh>
    <rPh sb="44" eb="46">
      <t>ショメイ</t>
    </rPh>
    <rPh sb="48" eb="49">
      <t>タ</t>
    </rPh>
    <rPh sb="50" eb="52">
      <t>ソチ</t>
    </rPh>
    <rPh sb="55" eb="57">
      <t>バアイ</t>
    </rPh>
    <phoneticPr fontId="1"/>
  </si>
  <si>
    <t>　の限りではない。</t>
    <rPh sb="2" eb="3">
      <t>カギ</t>
    </rPh>
    <phoneticPr fontId="1"/>
  </si>
  <si>
    <t>1枚7円×5,000枚</t>
    <rPh sb="1" eb="2">
      <t>マイ</t>
    </rPh>
    <rPh sb="3" eb="4">
      <t>エン</t>
    </rPh>
    <rPh sb="10" eb="11">
      <t>マイ</t>
    </rPh>
    <phoneticPr fontId="1"/>
  </si>
  <si>
    <t>1枚10円×2,000枚</t>
    <rPh sb="1" eb="2">
      <t>マイ</t>
    </rPh>
    <rPh sb="4" eb="5">
      <t>エン</t>
    </rPh>
    <rPh sb="11" eb="12">
      <t>マイ</t>
    </rPh>
    <phoneticPr fontId="1"/>
  </si>
  <si>
    <t>公費負担対象
28,000円</t>
    <rPh sb="0" eb="2">
      <t>コウヒ</t>
    </rPh>
    <rPh sb="2" eb="4">
      <t>フタン</t>
    </rPh>
    <rPh sb="4" eb="6">
      <t>タイショウ</t>
    </rPh>
    <rPh sb="13" eb="14">
      <t>エン</t>
    </rPh>
    <phoneticPr fontId="1"/>
  </si>
  <si>
    <t>１</t>
  </si>
  <si>
    <t>←最初に収支のあった日</t>
    <rPh sb="1" eb="3">
      <t>サイショ</t>
    </rPh>
    <rPh sb="4" eb="6">
      <t>シュウシ</t>
    </rPh>
    <rPh sb="10" eb="11">
      <t>ヒ</t>
    </rPh>
    <phoneticPr fontId="1"/>
  </si>
  <si>
    <t>←最後に収支のあった日</t>
    <rPh sb="1" eb="3">
      <t>サイゴ</t>
    </rPh>
    <rPh sb="4" eb="6">
      <t>シュウシ</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</si>
</sst>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_ "/>
    <numFmt numFmtId="178" formatCode="#,##0_);[Red]\(#,##0\)"/>
    <numFmt numFmtId="179" formatCode="#,##0_ &quot;円&quot;"/>
    <numFmt numFmtId="180" formatCode="#,##0.00_ &quot;円&quot;"/>
    <numFmt numFmtId="181" formatCode="#,##0_ &quot;枚&quot;"/>
    <numFmt numFmtId="182" formatCode="[$-411]ggge&quot;年&quot;m&quot;月&quot;d&quot;日から&quot;;@"/>
    <numFmt numFmtId="183" formatCode="[$-411]ggge&quot;年&quot;m&quot;月&quot;d&quot;日まで&quot;;@"/>
    <numFmt numFmtId="184" formatCode="[$-411]ggge&quot;年&quot;m&quot;月&quot;d&quot;日執行&quot;;@"/>
    <numFmt numFmtId="185" formatCode="#,##0_ ;[Red]\-#,##0\ "/>
  </numFmts>
  <fonts count="15">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u/>
      <sz val="11"/>
      <color theme="1"/>
      <name val="ＭＳ 明朝"/>
      <family val="1"/>
      <charset val="128"/>
    </font>
    <font>
      <sz val="11"/>
      <color theme="0" tint="-0.499984740745262"/>
      <name val="ＭＳ 明朝"/>
      <family val="1"/>
      <charset val="128"/>
    </font>
    <font>
      <sz val="10.5"/>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1"/>
      <color theme="1"/>
      <name val="ＭＳ ゴシック"/>
      <family val="3"/>
      <charset val="128"/>
    </font>
    <font>
      <sz val="11"/>
      <color theme="1"/>
      <name val="Yu Gothic"/>
      <family val="2"/>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bottom/>
      <diagonal/>
    </border>
    <border>
      <left style="hair">
        <color auto="1"/>
      </left>
      <right style="hair">
        <color auto="1"/>
      </right>
      <top style="thin">
        <color auto="1"/>
      </top>
      <bottom style="thin">
        <color auto="1"/>
      </bottom>
      <diagonal/>
    </border>
  </borders>
  <cellStyleXfs count="2">
    <xf numFmtId="0" fontId="0" fillId="0" borderId="0"/>
    <xf numFmtId="38" fontId="14" fillId="0" borderId="0" applyFont="0" applyFill="0" applyBorder="0" applyAlignment="0" applyProtection="0">
      <alignment vertical="center"/>
    </xf>
  </cellStyleXfs>
  <cellXfs count="174">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3" fillId="0" borderId="0" xfId="0" applyFont="1"/>
    <xf numFmtId="0" fontId="3" fillId="0" borderId="0" xfId="0" applyFont="1" applyAlignment="1">
      <alignment horizontal="distributed"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distributed"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xf>
    <xf numFmtId="0" fontId="2" fillId="0" borderId="4" xfId="0" applyFont="1" applyBorder="1" applyAlignment="1">
      <alignment horizontal="right"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2" fillId="0" borderId="1" xfId="0" applyFont="1" applyBorder="1" applyAlignment="1">
      <alignment horizontal="distributed" vertical="center" wrapText="1"/>
    </xf>
    <xf numFmtId="0" fontId="2" fillId="0" borderId="1" xfId="0" applyFont="1" applyBorder="1" applyAlignment="1">
      <alignment horizontal="distributed" vertical="center" indent="2"/>
    </xf>
    <xf numFmtId="0" fontId="2" fillId="0" borderId="15" xfId="0" applyFont="1" applyBorder="1" applyAlignment="1">
      <alignment horizontal="left" vertical="center"/>
    </xf>
    <xf numFmtId="0" fontId="2" fillId="0" borderId="0" xfId="0" applyFont="1" applyAlignment="1">
      <alignment horizontal="left" vertical="center" indent="1"/>
    </xf>
    <xf numFmtId="0" fontId="2" fillId="0" borderId="0" xfId="0" applyFont="1" applyAlignment="1">
      <alignment horizontal="left" vertical="center" indent="2"/>
    </xf>
    <xf numFmtId="0" fontId="2" fillId="0" borderId="0" xfId="0" applyFont="1" applyAlignment="1">
      <alignment horizontal="distributed" vertical="center" indent="1"/>
    </xf>
    <xf numFmtId="0" fontId="7" fillId="0" borderId="0" xfId="0" applyFont="1" applyAlignment="1">
      <alignment vertical="center"/>
    </xf>
    <xf numFmtId="0" fontId="2" fillId="0" borderId="0" xfId="0" quotePrefix="1" applyFont="1" applyAlignment="1">
      <alignment vertical="center"/>
    </xf>
    <xf numFmtId="0" fontId="2" fillId="2" borderId="0" xfId="0" applyFont="1" applyFill="1" applyAlignment="1">
      <alignment horizontal="left"/>
    </xf>
    <xf numFmtId="0" fontId="8" fillId="0" borderId="0" xfId="0" applyFont="1" applyAlignment="1">
      <alignment horizontal="left" vertical="center"/>
    </xf>
    <xf numFmtId="0" fontId="8" fillId="0" borderId="0" xfId="0" applyFont="1" applyAlignment="1">
      <alignment horizontal="left" vertical="center" indent="1"/>
    </xf>
    <xf numFmtId="0" fontId="8" fillId="0" borderId="0" xfId="0" applyFont="1" applyAlignment="1">
      <alignment vertical="center"/>
    </xf>
    <xf numFmtId="177" fontId="2" fillId="0" borderId="1" xfId="0" applyNumberFormat="1" applyFont="1" applyBorder="1" applyAlignment="1">
      <alignment horizontal="right" vertical="center"/>
    </xf>
    <xf numFmtId="0" fontId="2" fillId="0" borderId="1" xfId="0" applyFont="1" applyBorder="1" applyAlignment="1">
      <alignment horizontal="left" vertical="center" shrinkToFit="1"/>
    </xf>
    <xf numFmtId="178" fontId="2" fillId="0" borderId="1" xfId="0" applyNumberFormat="1" applyFont="1" applyBorder="1" applyAlignment="1">
      <alignment horizontal="right" vertical="center"/>
    </xf>
    <xf numFmtId="178" fontId="2" fillId="0" borderId="4" xfId="0" applyNumberFormat="1" applyFont="1" applyBorder="1" applyAlignment="1">
      <alignment horizontal="right" vertical="center"/>
    </xf>
    <xf numFmtId="178" fontId="2" fillId="0" borderId="0" xfId="0" applyNumberFormat="1" applyFont="1" applyAlignment="1">
      <alignment horizontal="right" vertical="center"/>
    </xf>
    <xf numFmtId="0" fontId="3" fillId="0" borderId="1" xfId="0" applyFont="1" applyBorder="1" applyAlignment="1">
      <alignment horizontal="left" vertical="center"/>
    </xf>
    <xf numFmtId="177" fontId="2" fillId="0" borderId="4" xfId="0" applyNumberFormat="1" applyFont="1" applyBorder="1" applyAlignment="1">
      <alignment vertical="center"/>
    </xf>
    <xf numFmtId="177" fontId="2" fillId="0" borderId="1" xfId="0" applyNumberFormat="1" applyFont="1" applyBorder="1" applyAlignment="1">
      <alignment vertical="center"/>
    </xf>
    <xf numFmtId="0" fontId="2" fillId="0" borderId="1" xfId="0" applyFont="1" applyBorder="1" applyAlignment="1">
      <alignment horizontal="center" vertical="center"/>
    </xf>
    <xf numFmtId="0" fontId="9" fillId="0" borderId="1" xfId="0" applyFont="1" applyBorder="1" applyAlignment="1">
      <alignment horizontal="left" vertical="center" wrapText="1" shrinkToFit="1"/>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wrapText="1"/>
    </xf>
    <xf numFmtId="0" fontId="2" fillId="0" borderId="0" xfId="0" applyFont="1" applyAlignment="1">
      <alignment horizontal="left" vertical="center"/>
    </xf>
    <xf numFmtId="0" fontId="2" fillId="0" borderId="5" xfId="0" applyFont="1" applyBorder="1" applyAlignment="1">
      <alignment horizontal="left" vertical="center" shrinkToFit="1"/>
    </xf>
    <xf numFmtId="0" fontId="2" fillId="0" borderId="0" xfId="0" applyFont="1" applyAlignment="1">
      <alignment horizontal="right"/>
    </xf>
    <xf numFmtId="49" fontId="2" fillId="2" borderId="0" xfId="0" applyNumberFormat="1" applyFont="1" applyFill="1" applyAlignment="1">
      <alignment horizontal="left"/>
    </xf>
    <xf numFmtId="176" fontId="2" fillId="2" borderId="0" xfId="0" applyNumberFormat="1" applyFont="1" applyFill="1" applyAlignment="1">
      <alignment horizontal="left"/>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wrapText="1"/>
    </xf>
    <xf numFmtId="0" fontId="2" fillId="0" borderId="3" xfId="0" applyFont="1" applyBorder="1" applyAlignment="1">
      <alignment horizontal="center" vertical="center"/>
    </xf>
    <xf numFmtId="0" fontId="2" fillId="0" borderId="0" xfId="0" applyFont="1" applyAlignment="1">
      <alignment horizontal="left" vertical="center"/>
    </xf>
    <xf numFmtId="0" fontId="12" fillId="0" borderId="5" xfId="0" applyFont="1" applyBorder="1" applyAlignment="1">
      <alignment horizontal="left" vertical="center" wrapText="1"/>
    </xf>
    <xf numFmtId="0" fontId="2" fillId="0" borderId="5" xfId="0" applyFont="1" applyBorder="1" applyAlignment="1">
      <alignment horizontal="left" vertical="center"/>
    </xf>
    <xf numFmtId="0" fontId="10" fillId="0" borderId="5" xfId="0" applyFont="1" applyBorder="1" applyAlignment="1">
      <alignment horizontal="left" vertical="center" wrapText="1"/>
    </xf>
    <xf numFmtId="0" fontId="2" fillId="0" borderId="1" xfId="0" applyFont="1" applyBorder="1" applyAlignment="1">
      <alignment horizontal="distributed" vertical="center" wrapText="1"/>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5" xfId="0" applyFont="1" applyBorder="1" applyAlignment="1">
      <alignment horizontal="left" vertical="center" shrinkToFit="1"/>
    </xf>
    <xf numFmtId="0" fontId="2" fillId="0" borderId="0" xfId="0" applyFont="1" applyAlignment="1">
      <alignment horizontal="left" vertical="center"/>
    </xf>
    <xf numFmtId="176" fontId="2" fillId="2" borderId="0" xfId="0" quotePrefix="1" applyNumberFormat="1" applyFont="1" applyFill="1" applyAlignment="1">
      <alignment horizontal="left"/>
    </xf>
    <xf numFmtId="184" fontId="3" fillId="0" borderId="0" xfId="0" applyNumberFormat="1" applyFont="1" applyAlignment="1">
      <alignment horizontal="distributed" vertical="center"/>
    </xf>
    <xf numFmtId="0" fontId="2" fillId="0" borderId="1" xfId="0" applyFont="1" applyBorder="1" applyAlignment="1">
      <alignment horizontal="center" vertical="center" shrinkToFit="1"/>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177" fontId="2" fillId="0" borderId="0" xfId="0" applyNumberFormat="1" applyFont="1" applyBorder="1" applyAlignment="1">
      <alignment vertical="center"/>
    </xf>
    <xf numFmtId="177" fontId="2" fillId="0" borderId="10" xfId="0" applyNumberFormat="1" applyFont="1" applyBorder="1" applyAlignment="1">
      <alignment vertical="center"/>
    </xf>
    <xf numFmtId="0" fontId="9" fillId="0" borderId="1" xfId="0" applyFont="1" applyBorder="1" applyAlignment="1">
      <alignment horizontal="left" vertical="center" shrinkToFit="1"/>
    </xf>
    <xf numFmtId="0" fontId="11"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10" fillId="0" borderId="1" xfId="0" applyFont="1" applyBorder="1" applyAlignment="1">
      <alignment horizontal="left" vertical="center" shrinkToFit="1"/>
    </xf>
    <xf numFmtId="178" fontId="2" fillId="0" borderId="3" xfId="0" applyNumberFormat="1"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wrapText="1"/>
    </xf>
    <xf numFmtId="0" fontId="2" fillId="0" borderId="3"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xf>
    <xf numFmtId="0" fontId="2" fillId="0" borderId="1" xfId="0" applyFont="1" applyBorder="1" applyAlignment="1">
      <alignment horizontal="distributed" vertical="center" wrapText="1"/>
    </xf>
    <xf numFmtId="0" fontId="2" fillId="0" borderId="1" xfId="0" applyFont="1" applyBorder="1" applyAlignment="1">
      <alignment horizontal="center" vertical="center"/>
    </xf>
    <xf numFmtId="0" fontId="2" fillId="0" borderId="0" xfId="0" applyFont="1" applyAlignment="1">
      <alignment horizontal="left" vertical="center"/>
    </xf>
    <xf numFmtId="185" fontId="2" fillId="0" borderId="1" xfId="1" applyNumberFormat="1" applyFont="1" applyBorder="1" applyAlignment="1">
      <alignment vertical="center"/>
    </xf>
    <xf numFmtId="178" fontId="2" fillId="0" borderId="12" xfId="0" applyNumberFormat="1" applyFont="1" applyBorder="1" applyAlignment="1">
      <alignment vertical="center"/>
    </xf>
    <xf numFmtId="178" fontId="2" fillId="0" borderId="14" xfId="0" applyNumberFormat="1" applyFont="1" applyBorder="1" applyAlignment="1">
      <alignment vertical="center"/>
    </xf>
    <xf numFmtId="178" fontId="2" fillId="0" borderId="19" xfId="0" applyNumberFormat="1" applyFont="1" applyBorder="1" applyAlignment="1">
      <alignment vertical="center"/>
    </xf>
    <xf numFmtId="180" fontId="2" fillId="0" borderId="1" xfId="0" applyNumberFormat="1" applyFont="1" applyBorder="1" applyAlignment="1">
      <alignment horizontal="right" vertical="center"/>
    </xf>
    <xf numFmtId="179" fontId="2" fillId="0" borderId="1" xfId="0" applyNumberFormat="1" applyFont="1" applyBorder="1" applyAlignment="1">
      <alignment horizontal="right" vertical="center"/>
    </xf>
    <xf numFmtId="0" fontId="5" fillId="0" borderId="0" xfId="0" applyFont="1" applyAlignment="1">
      <alignment horizontal="center" vertical="center"/>
    </xf>
    <xf numFmtId="182" fontId="3" fillId="0" borderId="0" xfId="0" applyNumberFormat="1" applyFont="1" applyAlignment="1">
      <alignment horizontal="left" vertical="center" shrinkToFit="1"/>
    </xf>
    <xf numFmtId="183" fontId="3" fillId="0" borderId="0" xfId="0" applyNumberFormat="1" applyFont="1" applyAlignment="1">
      <alignment horizontal="left" vertical="center" shrinkToFit="1"/>
    </xf>
    <xf numFmtId="0" fontId="3" fillId="0" borderId="0" xfId="0" applyFont="1" applyAlignment="1">
      <alignment horizontal="left" vertical="center" shrinkToFit="1"/>
    </xf>
    <xf numFmtId="0" fontId="2" fillId="0" borderId="1" xfId="0" applyFont="1" applyBorder="1" applyAlignment="1">
      <alignment horizontal="distributed" vertical="center" wrapText="1"/>
    </xf>
    <xf numFmtId="0" fontId="2" fillId="0" borderId="1" xfId="0" applyFont="1" applyBorder="1" applyAlignment="1">
      <alignment horizontal="distributed"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textRotation="255"/>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0" xfId="0" applyFont="1" applyBorder="1" applyAlignment="1">
      <alignment horizontal="right" vertical="center" shrinkToFit="1"/>
    </xf>
    <xf numFmtId="176" fontId="2" fillId="0" borderId="12" xfId="0" applyNumberFormat="1" applyFont="1" applyBorder="1" applyAlignment="1">
      <alignment horizontal="center" vertical="center" shrinkToFit="1"/>
    </xf>
    <xf numFmtId="176" fontId="2" fillId="0" borderId="14" xfId="0" applyNumberFormat="1"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12" xfId="0" applyNumberFormat="1" applyFont="1" applyBorder="1" applyAlignment="1">
      <alignment horizontal="left" vertical="center" shrinkToFit="1"/>
    </xf>
    <xf numFmtId="176" fontId="2" fillId="0" borderId="13" xfId="0" applyNumberFormat="1" applyFont="1" applyBorder="1" applyAlignment="1">
      <alignment horizontal="left" vertical="center" shrinkToFit="1"/>
    </xf>
    <xf numFmtId="176" fontId="2" fillId="0" borderId="1" xfId="0" applyNumberFormat="1" applyFont="1" applyBorder="1" applyAlignment="1">
      <alignment horizontal="center" vertical="center" shrinkToFit="1"/>
    </xf>
    <xf numFmtId="0" fontId="2" fillId="0" borderId="3"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xf>
    <xf numFmtId="0" fontId="2" fillId="0" borderId="5"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indent="2"/>
    </xf>
    <xf numFmtId="0" fontId="2" fillId="0" borderId="13"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12" xfId="0" applyFont="1" applyBorder="1" applyAlignment="1">
      <alignment horizontal="center" vertical="center"/>
    </xf>
    <xf numFmtId="0" fontId="2" fillId="0" borderId="14" xfId="0" applyFont="1" applyBorder="1" applyAlignment="1">
      <alignment horizontal="center" vertical="center"/>
    </xf>
    <xf numFmtId="181" fontId="2" fillId="0" borderId="12" xfId="0" applyNumberFormat="1" applyFont="1" applyBorder="1" applyAlignment="1">
      <alignment horizontal="right" vertical="center"/>
    </xf>
    <xf numFmtId="181" fontId="2" fillId="0" borderId="14"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4" xfId="0" applyNumberFormat="1" applyFont="1" applyBorder="1" applyAlignment="1">
      <alignment horizontal="right" vertical="center"/>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0" borderId="14" xfId="0" applyFont="1" applyBorder="1" applyAlignment="1">
      <alignment horizontal="left" vertical="center" indent="1"/>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84" fontId="2" fillId="0" borderId="0" xfId="0" applyNumberFormat="1"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indent="1"/>
    </xf>
    <xf numFmtId="0" fontId="2" fillId="0" borderId="1" xfId="0" applyFont="1" applyBorder="1" applyAlignment="1">
      <alignment horizontal="left" vertical="center" indent="1"/>
    </xf>
    <xf numFmtId="0" fontId="2" fillId="0" borderId="0" xfId="0" applyFont="1" applyAlignment="1">
      <alignment horizontal="left" vertical="center"/>
    </xf>
    <xf numFmtId="0" fontId="2" fillId="0" borderId="1" xfId="0" applyFont="1" applyBorder="1" applyAlignment="1">
      <alignment horizontal="distributed" vertical="center" indent="8"/>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indent="1" shrinkToFit="1"/>
    </xf>
    <xf numFmtId="0" fontId="13" fillId="0" borderId="6" xfId="0" applyFont="1" applyBorder="1" applyAlignment="1">
      <alignment horizontal="left"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178" fontId="2" fillId="0" borderId="12" xfId="0" applyNumberFormat="1" applyFont="1" applyBorder="1" applyAlignment="1">
      <alignment horizontal="center" vertical="center"/>
    </xf>
    <xf numFmtId="178" fontId="2" fillId="0" borderId="13" xfId="0" applyNumberFormat="1" applyFont="1" applyBorder="1" applyAlignment="1">
      <alignment horizontal="center" vertical="center"/>
    </xf>
    <xf numFmtId="178" fontId="2" fillId="0" borderId="1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xdr:col>
      <xdr:colOff>114300</xdr:colOff>
      <xdr:row>10</xdr:row>
      <xdr:rowOff>228600</xdr:rowOff>
    </xdr:from>
    <xdr:to>
      <xdr:col>4</xdr:col>
      <xdr:colOff>457200</xdr:colOff>
      <xdr:row>12</xdr:row>
      <xdr:rowOff>142875</xdr:rowOff>
    </xdr:to>
    <xdr:sp macro="" textlink="">
      <xdr:nvSpPr>
        <xdr:cNvPr id="2" name="角丸四角形吹き出し 1"/>
        <xdr:cNvSpPr/>
      </xdr:nvSpPr>
      <xdr:spPr>
        <a:xfrm>
          <a:off x="1085850" y="3409950"/>
          <a:ext cx="2543175" cy="542925"/>
        </a:xfrm>
        <a:prstGeom prst="wedgeRoundRectCallout">
          <a:avLst>
            <a:gd name="adj1" fmla="val -40308"/>
            <a:gd name="adj2" fmla="val -102906"/>
            <a:gd name="adj3" fmla="val 16667"/>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無償提供の場合は、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無償提供の約束のあった月日を書く</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409575</xdr:colOff>
      <xdr:row>11</xdr:row>
      <xdr:rowOff>238126</xdr:rowOff>
    </xdr:from>
    <xdr:to>
      <xdr:col>10</xdr:col>
      <xdr:colOff>104776</xdr:colOff>
      <xdr:row>13</xdr:row>
      <xdr:rowOff>123826</xdr:rowOff>
    </xdr:to>
    <xdr:sp macro="" textlink="">
      <xdr:nvSpPr>
        <xdr:cNvPr id="2" name="角丸四角形吹き出し 1"/>
        <xdr:cNvSpPr/>
      </xdr:nvSpPr>
      <xdr:spPr>
        <a:xfrm>
          <a:off x="6943725" y="3895726"/>
          <a:ext cx="2686051" cy="514350"/>
        </a:xfrm>
        <a:prstGeom prst="wedgeRoundRectCallout">
          <a:avLst>
            <a:gd name="adj1" fmla="val 44560"/>
            <a:gd name="adj2" fmla="val -112910"/>
            <a:gd name="adj3" fmla="val 16667"/>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収入にも記載すること。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行書く場合は高さを</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ピクセルにする。</a:t>
          </a:r>
        </a:p>
      </xdr:txBody>
    </xdr:sp>
    <xdr:clientData/>
  </xdr:twoCellAnchor>
  <xdr:twoCellAnchor>
    <xdr:from>
      <xdr:col>4</xdr:col>
      <xdr:colOff>742951</xdr:colOff>
      <xdr:row>138</xdr:row>
      <xdr:rowOff>209550</xdr:rowOff>
    </xdr:from>
    <xdr:to>
      <xdr:col>10</xdr:col>
      <xdr:colOff>28576</xdr:colOff>
      <xdr:row>144</xdr:row>
      <xdr:rowOff>19050</xdr:rowOff>
    </xdr:to>
    <xdr:sp macro="" textlink="">
      <xdr:nvSpPr>
        <xdr:cNvPr id="4" name="角丸四角形吹き出し 3"/>
        <xdr:cNvSpPr/>
      </xdr:nvSpPr>
      <xdr:spPr>
        <a:xfrm>
          <a:off x="3629026" y="43900725"/>
          <a:ext cx="5924550" cy="1695450"/>
        </a:xfrm>
        <a:prstGeom prst="wedgeRoundRectCallout">
          <a:avLst>
            <a:gd name="adj1" fmla="val -641"/>
            <a:gd name="adj2" fmla="val -106738"/>
            <a:gd name="adj3" fmla="val 16667"/>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食糧費の支出が</a:t>
          </a:r>
          <a:r>
            <a:rPr kumimoji="1" lang="en-US" altLang="ja-JP" sz="18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回以下の場合は、次ページのみ記入してください。</a:t>
          </a:r>
          <a:endParaRPr kumimoji="1" lang="en-US" altLang="ja-JP" sz="1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食糧費の支出が</a:t>
          </a:r>
          <a:r>
            <a:rPr kumimoji="1" lang="en-US" altLang="ja-JP" sz="1800">
              <a:solidFill>
                <a:sysClr val="windowText" lastClr="000000"/>
              </a:solidFill>
              <a:latin typeface="ＭＳ ゴシック" panose="020B0609070205080204" pitchFamily="49" charset="-128"/>
              <a:ea typeface="ＭＳ ゴシック" panose="020B0609070205080204" pitchFamily="49" charset="-128"/>
            </a:rPr>
            <a:t>14</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回以上の時は、この部分は自動的に</a:t>
          </a:r>
          <a:endParaRPr kumimoji="1" lang="en-US" altLang="ja-JP" sz="1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「食糧費 ２枚中の１枚目」に変わります。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25400">
          <a:solidFill>
            <a:schemeClr val="tx1"/>
          </a:solidFill>
        </a:ln>
      </a:spPr>
      <a:bodyPr vertOverflow="clip" horzOverflow="clip" rtlCol="0" anchor="t"/>
      <a:lstStyle>
        <a:defPPr algn="l">
          <a:defRPr kumimoji="1" sz="1100">
            <a:solidFill>
              <a:sysClr val="windowText" lastClr="000000"/>
            </a:solidFill>
            <a:latin typeface="ＭＳ ゴシック" panose="020B0609070205080204" pitchFamily="49" charset="-128"/>
            <a:ea typeface="ＭＳ ゴシック" panose="020B0609070205080204"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18"/>
  <sheetViews>
    <sheetView tabSelected="1" view="pageBreakPreview" zoomScaleNormal="100" zoomScaleSheetLayoutView="100" workbookViewId="0"/>
  </sheetViews>
  <sheetFormatPr defaultRowHeight="13.5"/>
  <cols>
    <col min="1" max="1" width="9" style="1"/>
    <col min="2" max="2" width="11.625" style="1" bestFit="1" customWidth="1"/>
    <col min="3" max="3" width="9" style="1"/>
    <col min="4" max="4" width="33.875" style="2" bestFit="1" customWidth="1"/>
    <col min="5" max="16384" width="9" style="1"/>
  </cols>
  <sheetData>
    <row r="5" spans="2:6">
      <c r="B5" s="1" t="s">
        <v>0</v>
      </c>
      <c r="C5" s="1" t="s">
        <v>1</v>
      </c>
      <c r="D5" s="38" t="s">
        <v>111</v>
      </c>
    </row>
    <row r="6" spans="2:6">
      <c r="C6" s="1" t="s">
        <v>2</v>
      </c>
      <c r="D6" s="38" t="s">
        <v>113</v>
      </c>
    </row>
    <row r="8" spans="2:6">
      <c r="B8" s="1" t="s">
        <v>3</v>
      </c>
      <c r="C8" s="1" t="s">
        <v>1</v>
      </c>
      <c r="D8" s="38" t="s">
        <v>112</v>
      </c>
    </row>
    <row r="9" spans="2:6">
      <c r="C9" s="1" t="s">
        <v>2</v>
      </c>
      <c r="D9" s="38" t="s">
        <v>114</v>
      </c>
    </row>
    <row r="11" spans="2:6">
      <c r="B11" s="1" t="s">
        <v>4</v>
      </c>
      <c r="D11" s="73">
        <v>45039</v>
      </c>
    </row>
    <row r="13" spans="2:6">
      <c r="B13" s="1" t="s">
        <v>11</v>
      </c>
      <c r="D13" s="38" t="s">
        <v>222</v>
      </c>
    </row>
    <row r="15" spans="2:6">
      <c r="B15" s="1" t="s">
        <v>106</v>
      </c>
      <c r="C15" s="57"/>
      <c r="D15" s="59">
        <v>44986</v>
      </c>
      <c r="E15" s="1" t="s">
        <v>107</v>
      </c>
      <c r="F15" s="1" t="s">
        <v>242</v>
      </c>
    </row>
    <row r="16" spans="2:6">
      <c r="C16" s="57"/>
      <c r="D16" s="59">
        <v>45053</v>
      </c>
      <c r="E16" s="1" t="s">
        <v>108</v>
      </c>
      <c r="F16" s="1" t="s">
        <v>243</v>
      </c>
    </row>
    <row r="18" spans="2:5">
      <c r="B18" s="1" t="s">
        <v>109</v>
      </c>
      <c r="D18" s="58" t="s">
        <v>241</v>
      </c>
      <c r="E18" s="1" t="s">
        <v>110</v>
      </c>
    </row>
  </sheetData>
  <phoneticPr fontId="1"/>
  <dataValidations count="2">
    <dataValidation type="list" allowBlank="1" showInputMessage="1" showErrorMessage="1" sqref="D13">
      <formula1>"四條畷市長選挙,四條畷市議会議員選挙,四條畷市議会議員補欠選挙"</formula1>
    </dataValidation>
    <dataValidation type="list" allowBlank="1" showInputMessage="1" showErrorMessage="1" sqref="D18">
      <formula1>"１,２,３,４,５,６,７,８,９"</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view="pageBreakPreview" zoomScale="120" zoomScaleNormal="100" zoomScaleSheetLayoutView="120" workbookViewId="0"/>
  </sheetViews>
  <sheetFormatPr defaultRowHeight="14.25"/>
  <cols>
    <col min="1" max="2" width="9" style="8"/>
    <col min="3" max="3" width="26.5" style="8" customWidth="1"/>
    <col min="4" max="4" width="4.5" style="8" customWidth="1"/>
    <col min="5" max="6" width="9" style="8"/>
    <col min="7" max="7" width="2.375" style="8" customWidth="1"/>
    <col min="8" max="8" width="15.625" style="8" customWidth="1"/>
    <col min="9" max="16384" width="9" style="8"/>
  </cols>
  <sheetData>
    <row r="2" spans="1:10" s="5" customFormat="1" ht="18" customHeight="1"/>
    <row r="3" spans="1:10" s="5" customFormat="1" ht="18" customHeight="1">
      <c r="A3" s="104" t="s">
        <v>8</v>
      </c>
      <c r="B3" s="104"/>
      <c r="C3" s="104"/>
      <c r="D3" s="104"/>
      <c r="E3" s="104"/>
      <c r="F3" s="104"/>
      <c r="G3" s="104"/>
      <c r="H3" s="104"/>
      <c r="I3" s="104"/>
      <c r="J3" s="104"/>
    </row>
    <row r="4" spans="1:10" s="5" customFormat="1" ht="18" customHeight="1">
      <c r="A4" s="104"/>
      <c r="B4" s="104"/>
      <c r="C4" s="104"/>
      <c r="D4" s="104"/>
      <c r="E4" s="104"/>
      <c r="F4" s="104"/>
      <c r="G4" s="104"/>
      <c r="H4" s="104"/>
      <c r="I4" s="104"/>
      <c r="J4" s="104"/>
    </row>
    <row r="5" spans="1:10" s="5" customFormat="1" ht="18" customHeight="1"/>
    <row r="6" spans="1:10" s="5" customFormat="1" ht="18" customHeight="1"/>
    <row r="7" spans="1:10" s="5" customFormat="1" ht="18" customHeight="1"/>
    <row r="8" spans="1:10" s="5" customFormat="1" ht="18" customHeight="1">
      <c r="B8" s="6" t="s">
        <v>5</v>
      </c>
      <c r="C8" s="74">
        <f>入力シート!D11</f>
        <v>45039</v>
      </c>
      <c r="E8" s="5" t="str">
        <f>入力シート!D13</f>
        <v>四條畷市議会議員選挙</v>
      </c>
    </row>
    <row r="9" spans="1:10" s="5" customFormat="1" ht="18" customHeight="1">
      <c r="B9" s="7"/>
      <c r="C9" s="9"/>
    </row>
    <row r="10" spans="1:10" s="5" customFormat="1" ht="18" customHeight="1">
      <c r="B10" s="6" t="s">
        <v>6</v>
      </c>
      <c r="C10" s="9" t="s">
        <v>9</v>
      </c>
      <c r="E10" s="5" t="s">
        <v>1</v>
      </c>
      <c r="F10" s="107" t="str">
        <f>入力シート!D5</f>
        <v>大阪府四條畷市〇〇町○番○号</v>
      </c>
      <c r="G10" s="107"/>
      <c r="H10" s="107"/>
      <c r="I10" s="107"/>
      <c r="J10" s="107"/>
    </row>
    <row r="11" spans="1:10" s="5" customFormat="1" ht="18" customHeight="1">
      <c r="B11" s="7"/>
      <c r="C11" s="9"/>
    </row>
    <row r="12" spans="1:10" s="5" customFormat="1" ht="18" customHeight="1">
      <c r="B12" s="7"/>
      <c r="C12" s="9"/>
      <c r="E12" s="5" t="s">
        <v>2</v>
      </c>
      <c r="F12" s="5" t="str">
        <f>入力シート!D6</f>
        <v>○○　○○</v>
      </c>
    </row>
    <row r="13" spans="1:10" s="5" customFormat="1" ht="18" customHeight="1">
      <c r="B13" s="7"/>
      <c r="C13" s="9"/>
    </row>
    <row r="14" spans="1:10" s="5" customFormat="1" ht="18" customHeight="1">
      <c r="B14" s="6" t="s">
        <v>7</v>
      </c>
      <c r="C14" s="9" t="s">
        <v>10</v>
      </c>
      <c r="E14" s="105">
        <f>入力シート!D15</f>
        <v>44986</v>
      </c>
      <c r="F14" s="105"/>
      <c r="G14" s="105"/>
    </row>
    <row r="15" spans="1:10" s="5" customFormat="1" ht="18" customHeight="1">
      <c r="C15" s="9"/>
    </row>
    <row r="16" spans="1:10" s="5" customFormat="1" ht="18" customHeight="1">
      <c r="C16" s="9"/>
      <c r="E16" s="106">
        <f>入力シート!D16</f>
        <v>45053</v>
      </c>
      <c r="F16" s="106"/>
      <c r="G16" s="106"/>
      <c r="H16" s="5" t="str">
        <f>CONCATENATE("（第",入力シート!D18,"回分）")</f>
        <v>（第１回分）</v>
      </c>
    </row>
    <row r="17" spans="3:3" s="5" customFormat="1" ht="18" customHeight="1">
      <c r="C17" s="9"/>
    </row>
    <row r="18" spans="3:3" s="5" customFormat="1" ht="18" customHeight="1">
      <c r="C18" s="9"/>
    </row>
    <row r="19" spans="3:3" s="5" customFormat="1" ht="18" customHeight="1"/>
    <row r="20" spans="3:3" s="5" customFormat="1" ht="18" customHeight="1"/>
    <row r="21" spans="3:3" s="5" customFormat="1" ht="18" customHeight="1"/>
    <row r="22" spans="3:3" s="5" customFormat="1" ht="18" customHeight="1"/>
    <row r="23" spans="3:3" s="5" customFormat="1" ht="18" customHeight="1"/>
    <row r="24" spans="3:3" s="5" customFormat="1" ht="18" customHeight="1"/>
    <row r="25" spans="3:3" s="5" customFormat="1" ht="18" customHeight="1"/>
    <row r="26" spans="3:3" s="5" customFormat="1" ht="18" customHeight="1"/>
    <row r="27" spans="3:3" s="5" customFormat="1" ht="18" customHeight="1"/>
    <row r="28" spans="3:3" s="5" customFormat="1" ht="18" customHeight="1"/>
    <row r="29" spans="3:3" s="5" customFormat="1" ht="18" customHeight="1"/>
    <row r="30" spans="3:3" s="5" customFormat="1" ht="18" customHeight="1"/>
    <row r="31" spans="3:3" s="5" customFormat="1" ht="18" customHeight="1"/>
    <row r="32" spans="3:3" s="5" customFormat="1" ht="18" customHeight="1"/>
    <row r="33" s="5" customFormat="1" ht="18" customHeight="1"/>
    <row r="34" s="5" customFormat="1" ht="18" customHeight="1"/>
    <row r="35" s="5" customFormat="1" ht="18" customHeight="1"/>
    <row r="36" s="5" customFormat="1" ht="18" customHeight="1"/>
    <row r="37" s="5" customFormat="1" ht="18" customHeight="1"/>
    <row r="38" s="5" customFormat="1" ht="18" customHeight="1"/>
    <row r="39" s="5" customFormat="1" ht="18" customHeight="1"/>
    <row r="40" s="5" customFormat="1" ht="18" customHeight="1"/>
    <row r="41" s="5" customFormat="1" ht="18" customHeight="1"/>
    <row r="42" s="5" customFormat="1" ht="18" customHeight="1"/>
    <row r="43" s="5" customFormat="1" ht="18" customHeight="1"/>
    <row r="44" s="5" customFormat="1" ht="18" customHeight="1"/>
    <row r="45" s="5" customFormat="1" ht="18" customHeight="1"/>
    <row r="46" s="5" customFormat="1" ht="18" customHeight="1"/>
    <row r="47" s="5" customFormat="1" ht="18" customHeight="1"/>
    <row r="48" s="5" customFormat="1" ht="18" customHeight="1"/>
    <row r="49" s="5" customFormat="1" ht="18" customHeight="1"/>
    <row r="50" s="5" customFormat="1" ht="18" customHeight="1"/>
    <row r="51" s="5" customFormat="1" ht="18" customHeight="1"/>
    <row r="52" s="5" customFormat="1" ht="18" customHeight="1"/>
    <row r="53" s="5" customFormat="1" ht="18" customHeight="1"/>
    <row r="54" s="5" customFormat="1" ht="18" customHeight="1"/>
    <row r="55" s="5" customFormat="1" ht="18" customHeight="1"/>
    <row r="56" s="5" customFormat="1" ht="18" customHeight="1"/>
  </sheetData>
  <mergeCells count="4">
    <mergeCell ref="A3:J4"/>
    <mergeCell ref="E14:G14"/>
    <mergeCell ref="E16:G16"/>
    <mergeCell ref="F10:J10"/>
  </mergeCells>
  <phoneticPr fontId="1"/>
  <printOptions horizontalCentered="1"/>
  <pageMargins left="0.23622047244094491" right="0.23622047244094491" top="0.74803149606299213" bottom="0.74803149606299213" header="0.31496062992125984" footer="0.31496062992125984"/>
  <pageSetup paperSize="9" scale="1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view="pageBreakPreview" zoomScaleNormal="100" zoomScaleSheetLayoutView="100" workbookViewId="0"/>
  </sheetViews>
  <sheetFormatPr defaultRowHeight="13.5"/>
  <cols>
    <col min="1" max="1" width="9" style="1"/>
    <col min="2" max="2" width="3.75" style="1" customWidth="1"/>
    <col min="3" max="3" width="13.25" style="1" customWidth="1"/>
    <col min="4" max="4" width="15.625" style="1" customWidth="1"/>
    <col min="5" max="5" width="9" style="1"/>
    <col min="6" max="6" width="25.625" style="1" customWidth="1"/>
    <col min="7" max="7" width="10.625" style="1" customWidth="1"/>
    <col min="8" max="8" width="9" style="1"/>
    <col min="9" max="9" width="24.25" style="1" customWidth="1"/>
    <col min="10" max="10" width="16.625" style="1" customWidth="1"/>
    <col min="11" max="16384" width="9" style="1"/>
  </cols>
  <sheetData>
    <row r="1" spans="2:11" s="10" customFormat="1" ht="20.100000000000001" customHeight="1"/>
    <row r="2" spans="2:11" s="10" customFormat="1" ht="33" customHeight="1">
      <c r="B2" s="11" t="s">
        <v>12</v>
      </c>
    </row>
    <row r="3" spans="2:11" s="10" customFormat="1" ht="19.5" customHeight="1">
      <c r="B3" s="109" t="s">
        <v>13</v>
      </c>
      <c r="C3" s="109"/>
      <c r="D3" s="18" t="s">
        <v>14</v>
      </c>
      <c r="E3" s="109" t="s">
        <v>16</v>
      </c>
      <c r="F3" s="111" t="s">
        <v>25</v>
      </c>
      <c r="G3" s="111"/>
      <c r="H3" s="111"/>
      <c r="I3" s="108" t="s">
        <v>18</v>
      </c>
      <c r="J3" s="109" t="s">
        <v>19</v>
      </c>
    </row>
    <row r="4" spans="2:11" s="10" customFormat="1" ht="30" customHeight="1">
      <c r="B4" s="109"/>
      <c r="C4" s="109"/>
      <c r="D4" s="17" t="s">
        <v>15</v>
      </c>
      <c r="E4" s="109"/>
      <c r="F4" s="15" t="s">
        <v>21</v>
      </c>
      <c r="G4" s="15" t="s">
        <v>20</v>
      </c>
      <c r="H4" s="16" t="s">
        <v>17</v>
      </c>
      <c r="I4" s="108"/>
      <c r="J4" s="109"/>
    </row>
    <row r="5" spans="2:11" s="10" customFormat="1" ht="24.95" customHeight="1">
      <c r="B5" s="110"/>
      <c r="C5" s="110"/>
      <c r="D5" s="42"/>
      <c r="E5" s="75"/>
      <c r="F5" s="51"/>
      <c r="G5" s="43"/>
      <c r="H5" s="75"/>
      <c r="I5" s="19"/>
      <c r="J5" s="76"/>
      <c r="K5" s="66"/>
    </row>
    <row r="6" spans="2:11" s="10" customFormat="1" ht="24.95" customHeight="1">
      <c r="B6" s="110"/>
      <c r="C6" s="110"/>
      <c r="D6" s="42"/>
      <c r="E6" s="75"/>
      <c r="F6" s="51"/>
      <c r="G6" s="43"/>
      <c r="H6" s="75"/>
      <c r="I6" s="19"/>
      <c r="J6" s="77"/>
      <c r="K6" s="67"/>
    </row>
    <row r="7" spans="2:11" s="10" customFormat="1" ht="24.95" customHeight="1">
      <c r="B7" s="110"/>
      <c r="C7" s="110"/>
      <c r="D7" s="42"/>
      <c r="E7" s="75"/>
      <c r="F7" s="51"/>
      <c r="G7" s="43"/>
      <c r="H7" s="75"/>
      <c r="I7" s="19"/>
      <c r="J7" s="77"/>
      <c r="K7" s="67"/>
    </row>
    <row r="8" spans="2:11" s="10" customFormat="1" ht="24.95" customHeight="1">
      <c r="B8" s="110"/>
      <c r="C8" s="110"/>
      <c r="D8" s="42"/>
      <c r="E8" s="75"/>
      <c r="F8" s="51"/>
      <c r="G8" s="43"/>
      <c r="H8" s="75"/>
      <c r="I8" s="19"/>
      <c r="J8" s="76"/>
    </row>
    <row r="9" spans="2:11" s="10" customFormat="1" ht="24.95" customHeight="1">
      <c r="B9" s="110"/>
      <c r="C9" s="110"/>
      <c r="D9" s="42"/>
      <c r="E9" s="75"/>
      <c r="F9" s="51"/>
      <c r="G9" s="43"/>
      <c r="H9" s="75"/>
      <c r="I9" s="19"/>
      <c r="J9" s="76"/>
    </row>
    <row r="10" spans="2:11" s="10" customFormat="1" ht="24.95" customHeight="1">
      <c r="B10" s="110"/>
      <c r="C10" s="110"/>
      <c r="D10" s="42"/>
      <c r="E10" s="75"/>
      <c r="F10" s="51"/>
      <c r="G10" s="43"/>
      <c r="H10" s="75"/>
      <c r="I10" s="19"/>
      <c r="J10" s="77"/>
    </row>
    <row r="11" spans="2:11" s="10" customFormat="1" ht="24.95" customHeight="1">
      <c r="B11" s="110"/>
      <c r="C11" s="110"/>
      <c r="D11" s="42"/>
      <c r="E11" s="75"/>
      <c r="F11" s="51"/>
      <c r="G11" s="43"/>
      <c r="H11" s="75"/>
      <c r="I11" s="19"/>
      <c r="J11" s="77"/>
    </row>
    <row r="12" spans="2:11" s="10" customFormat="1" ht="24.95" customHeight="1">
      <c r="B12" s="110"/>
      <c r="C12" s="110"/>
      <c r="D12" s="42"/>
      <c r="E12" s="75"/>
      <c r="F12" s="51"/>
      <c r="G12" s="43"/>
      <c r="H12" s="75"/>
      <c r="I12" s="19"/>
      <c r="J12" s="76"/>
    </row>
    <row r="13" spans="2:11" s="10" customFormat="1" ht="24.95" customHeight="1">
      <c r="B13" s="110"/>
      <c r="C13" s="110"/>
      <c r="D13" s="42"/>
      <c r="E13" s="75"/>
      <c r="F13" s="51"/>
      <c r="G13" s="43"/>
      <c r="H13" s="75"/>
      <c r="I13" s="19"/>
      <c r="J13" s="76"/>
    </row>
    <row r="14" spans="2:11" s="10" customFormat="1" ht="24.95" customHeight="1">
      <c r="B14" s="110"/>
      <c r="C14" s="110"/>
      <c r="D14" s="42"/>
      <c r="E14" s="75"/>
      <c r="F14" s="51"/>
      <c r="G14" s="43"/>
      <c r="H14" s="75"/>
      <c r="I14" s="19"/>
      <c r="J14" s="77"/>
    </row>
    <row r="15" spans="2:11" s="10" customFormat="1" ht="24.95" customHeight="1">
      <c r="B15" s="110"/>
      <c r="C15" s="110"/>
      <c r="D15" s="42"/>
      <c r="E15" s="75"/>
      <c r="F15" s="51"/>
      <c r="G15" s="43"/>
      <c r="H15" s="75"/>
      <c r="I15" s="19"/>
      <c r="J15" s="77"/>
    </row>
    <row r="16" spans="2:11" s="10" customFormat="1" ht="24.95" customHeight="1">
      <c r="B16" s="110"/>
      <c r="C16" s="110"/>
      <c r="D16" s="42"/>
      <c r="E16" s="75"/>
      <c r="F16" s="51"/>
      <c r="G16" s="43"/>
      <c r="H16" s="75"/>
      <c r="I16" s="19"/>
      <c r="J16" s="76"/>
    </row>
    <row r="17" spans="2:10" s="10" customFormat="1" ht="24.95" customHeight="1">
      <c r="B17" s="110"/>
      <c r="C17" s="110"/>
      <c r="D17" s="42"/>
      <c r="E17" s="75"/>
      <c r="F17" s="51"/>
      <c r="G17" s="43"/>
      <c r="H17" s="75"/>
      <c r="I17" s="19"/>
      <c r="J17" s="76"/>
    </row>
    <row r="18" spans="2:10" s="10" customFormat="1" ht="24.95" customHeight="1">
      <c r="B18" s="112" t="s">
        <v>26</v>
      </c>
      <c r="C18" s="16" t="s">
        <v>22</v>
      </c>
      <c r="D18" s="44">
        <f>SUMIF(E5:E17,C18,D5:D17)</f>
        <v>0</v>
      </c>
      <c r="E18" s="14"/>
      <c r="F18" s="19"/>
      <c r="G18" s="19"/>
      <c r="H18" s="19"/>
      <c r="I18" s="19"/>
      <c r="J18" s="19"/>
    </row>
    <row r="19" spans="2:10" s="10" customFormat="1" ht="24.95" customHeight="1">
      <c r="B19" s="112"/>
      <c r="C19" s="16" t="s">
        <v>23</v>
      </c>
      <c r="D19" s="44">
        <f>SUMIF(E5:E17,C19,D5:D17)</f>
        <v>0</v>
      </c>
      <c r="E19" s="14"/>
      <c r="F19" s="19"/>
      <c r="G19" s="19"/>
      <c r="H19" s="19"/>
      <c r="I19" s="19"/>
      <c r="J19" s="19"/>
    </row>
    <row r="20" spans="2:10" s="10" customFormat="1" ht="24.95" customHeight="1">
      <c r="B20" s="112"/>
      <c r="C20" s="13" t="s">
        <v>24</v>
      </c>
      <c r="D20" s="44">
        <f>SUM(D18:D19)</f>
        <v>0</v>
      </c>
      <c r="E20" s="14"/>
      <c r="F20" s="19"/>
      <c r="G20" s="19"/>
      <c r="H20" s="19"/>
      <c r="I20" s="19"/>
      <c r="J20" s="19"/>
    </row>
    <row r="21" spans="2:10" s="10" customFormat="1" ht="33" customHeight="1">
      <c r="B21" s="11" t="s">
        <v>29</v>
      </c>
    </row>
    <row r="22" spans="2:10" s="10" customFormat="1" ht="19.5" customHeight="1">
      <c r="B22" s="109" t="s">
        <v>13</v>
      </c>
      <c r="C22" s="109"/>
      <c r="D22" s="18" t="s">
        <v>14</v>
      </c>
      <c r="E22" s="109" t="s">
        <v>16</v>
      </c>
      <c r="F22" s="111" t="s">
        <v>25</v>
      </c>
      <c r="G22" s="111"/>
      <c r="H22" s="111"/>
      <c r="I22" s="108" t="s">
        <v>18</v>
      </c>
      <c r="J22" s="109" t="s">
        <v>19</v>
      </c>
    </row>
    <row r="23" spans="2:10" s="10" customFormat="1" ht="30" customHeight="1">
      <c r="B23" s="109"/>
      <c r="C23" s="109"/>
      <c r="D23" s="17" t="s">
        <v>15</v>
      </c>
      <c r="E23" s="109"/>
      <c r="F23" s="15" t="s">
        <v>21</v>
      </c>
      <c r="G23" s="15" t="s">
        <v>20</v>
      </c>
      <c r="H23" s="16" t="s">
        <v>17</v>
      </c>
      <c r="I23" s="108"/>
      <c r="J23" s="109"/>
    </row>
    <row r="24" spans="2:10" s="10" customFormat="1" ht="30" hidden="1" customHeight="1">
      <c r="B24" s="16"/>
      <c r="C24" s="16"/>
      <c r="D24" s="48"/>
      <c r="E24" s="14"/>
      <c r="F24" s="15"/>
      <c r="G24" s="15"/>
      <c r="H24" s="16"/>
      <c r="I24" s="30"/>
      <c r="J24" s="16"/>
    </row>
    <row r="25" spans="2:10" s="10" customFormat="1" ht="30" hidden="1" customHeight="1">
      <c r="B25" s="16"/>
      <c r="C25" s="16"/>
      <c r="D25" s="48"/>
      <c r="E25" s="14"/>
      <c r="F25" s="15"/>
      <c r="G25" s="15"/>
      <c r="H25" s="16"/>
      <c r="I25" s="30"/>
      <c r="J25" s="16"/>
    </row>
    <row r="26" spans="2:10" s="10" customFormat="1" ht="30" hidden="1" customHeight="1">
      <c r="B26" s="16"/>
      <c r="C26" s="16"/>
      <c r="D26" s="48"/>
      <c r="E26" s="14"/>
      <c r="F26" s="15"/>
      <c r="G26" s="15"/>
      <c r="H26" s="16"/>
      <c r="I26" s="30"/>
      <c r="J26" s="16"/>
    </row>
    <row r="27" spans="2:10" s="10" customFormat="1" ht="24.95" customHeight="1">
      <c r="B27" s="112" t="s">
        <v>24</v>
      </c>
      <c r="C27" s="16" t="s">
        <v>22</v>
      </c>
      <c r="D27" s="49">
        <f>D18</f>
        <v>0</v>
      </c>
      <c r="E27" s="75"/>
      <c r="F27" s="19"/>
      <c r="G27" s="19"/>
      <c r="H27" s="19"/>
      <c r="I27" s="19"/>
      <c r="J27" s="19"/>
    </row>
    <row r="28" spans="2:10" s="10" customFormat="1" ht="24.95" customHeight="1">
      <c r="B28" s="112"/>
      <c r="C28" s="16" t="s">
        <v>23</v>
      </c>
      <c r="D28" s="49">
        <f t="shared" ref="D28:D29" si="0">D19</f>
        <v>0</v>
      </c>
      <c r="E28" s="75"/>
      <c r="F28" s="19"/>
      <c r="G28" s="19"/>
      <c r="H28" s="19"/>
      <c r="I28" s="19"/>
      <c r="J28" s="19"/>
    </row>
    <row r="29" spans="2:10" s="10" customFormat="1" ht="24.95" customHeight="1">
      <c r="B29" s="112"/>
      <c r="C29" s="13" t="s">
        <v>24</v>
      </c>
      <c r="D29" s="49">
        <f t="shared" si="0"/>
        <v>0</v>
      </c>
      <c r="E29" s="75"/>
      <c r="F29" s="19"/>
      <c r="G29" s="19"/>
      <c r="H29" s="19"/>
      <c r="I29" s="19"/>
      <c r="J29" s="19"/>
    </row>
    <row r="30" spans="2:10" s="10" customFormat="1" ht="24.95" customHeight="1">
      <c r="B30" s="112" t="s">
        <v>27</v>
      </c>
      <c r="C30" s="16" t="s">
        <v>22</v>
      </c>
      <c r="D30" s="49">
        <v>0</v>
      </c>
      <c r="E30" s="75"/>
      <c r="F30" s="19"/>
      <c r="G30" s="19"/>
      <c r="H30" s="19"/>
      <c r="I30" s="19"/>
      <c r="J30" s="19"/>
    </row>
    <row r="31" spans="2:10" s="10" customFormat="1" ht="24.95" customHeight="1">
      <c r="B31" s="112"/>
      <c r="C31" s="16" t="s">
        <v>23</v>
      </c>
      <c r="D31" s="49">
        <v>0</v>
      </c>
      <c r="E31" s="75"/>
      <c r="F31" s="19"/>
      <c r="G31" s="19"/>
      <c r="H31" s="19"/>
      <c r="I31" s="19"/>
      <c r="J31" s="19"/>
    </row>
    <row r="32" spans="2:10" s="10" customFormat="1" ht="24.95" customHeight="1">
      <c r="B32" s="112"/>
      <c r="C32" s="13" t="s">
        <v>24</v>
      </c>
      <c r="D32" s="49">
        <v>0</v>
      </c>
      <c r="E32" s="75"/>
      <c r="F32" s="19"/>
      <c r="G32" s="19"/>
      <c r="H32" s="19"/>
      <c r="I32" s="19"/>
      <c r="J32" s="19"/>
    </row>
    <row r="33" spans="2:10" s="10" customFormat="1" ht="24.95" customHeight="1">
      <c r="B33" s="112" t="s">
        <v>28</v>
      </c>
      <c r="C33" s="16" t="s">
        <v>22</v>
      </c>
      <c r="D33" s="49">
        <f>D27+D30</f>
        <v>0</v>
      </c>
      <c r="E33" s="75"/>
      <c r="F33" s="19"/>
      <c r="G33" s="19"/>
      <c r="H33" s="19"/>
      <c r="I33" s="19"/>
      <c r="J33" s="19"/>
    </row>
    <row r="34" spans="2:10" s="10" customFormat="1" ht="24.95" customHeight="1">
      <c r="B34" s="112"/>
      <c r="C34" s="16" t="s">
        <v>23</v>
      </c>
      <c r="D34" s="49">
        <f t="shared" ref="D34:D35" si="1">D28+D31</f>
        <v>0</v>
      </c>
      <c r="E34" s="75"/>
      <c r="F34" s="19"/>
      <c r="G34" s="19"/>
      <c r="H34" s="19"/>
      <c r="I34" s="19"/>
      <c r="J34" s="19"/>
    </row>
    <row r="35" spans="2:10" s="10" customFormat="1" ht="24.95" customHeight="1">
      <c r="B35" s="112"/>
      <c r="C35" s="13" t="s">
        <v>24</v>
      </c>
      <c r="D35" s="49">
        <f t="shared" si="1"/>
        <v>0</v>
      </c>
      <c r="E35" s="75"/>
      <c r="F35" s="19"/>
      <c r="G35" s="19"/>
      <c r="H35" s="19"/>
      <c r="I35" s="19"/>
      <c r="J35" s="19"/>
    </row>
    <row r="36" spans="2:10" s="10" customFormat="1" ht="20.100000000000001" customHeight="1"/>
    <row r="37" spans="2:10" s="10" customFormat="1" ht="20.100000000000001" customHeight="1">
      <c r="B37" s="111" t="s">
        <v>30</v>
      </c>
      <c r="C37" s="111"/>
      <c r="D37" s="21" t="s">
        <v>31</v>
      </c>
      <c r="E37" s="22"/>
      <c r="F37" s="22"/>
      <c r="G37" s="22"/>
      <c r="H37" s="22"/>
      <c r="I37" s="22"/>
      <c r="J37" s="23"/>
    </row>
    <row r="38" spans="2:10" s="10" customFormat="1" ht="20.100000000000001" customHeight="1">
      <c r="B38" s="111"/>
      <c r="C38" s="111"/>
      <c r="D38" s="115" t="s">
        <v>32</v>
      </c>
      <c r="E38" s="116"/>
      <c r="F38" s="78"/>
      <c r="G38" s="24" t="s">
        <v>88</v>
      </c>
      <c r="H38" s="28"/>
      <c r="I38" s="24"/>
      <c r="J38" s="25"/>
    </row>
    <row r="39" spans="2:10" s="10" customFormat="1" ht="20.100000000000001" customHeight="1">
      <c r="B39" s="111"/>
      <c r="C39" s="111"/>
      <c r="D39" s="113" t="s">
        <v>33</v>
      </c>
      <c r="E39" s="114"/>
      <c r="F39" s="79"/>
      <c r="G39" s="26" t="s">
        <v>88</v>
      </c>
      <c r="H39" s="29"/>
      <c r="I39" s="26"/>
      <c r="J39" s="27"/>
    </row>
    <row r="40" spans="2:10" s="10" customFormat="1" ht="20.100000000000001" customHeight="1"/>
    <row r="41" spans="2:10" s="10" customFormat="1" ht="20.100000000000001" customHeight="1"/>
    <row r="42" spans="2:10" s="10" customFormat="1" ht="20.100000000000001" customHeight="1"/>
    <row r="43" spans="2:10" s="10" customFormat="1" ht="20.100000000000001" customHeight="1"/>
    <row r="44" spans="2:10" s="10" customFormat="1" ht="20.100000000000001" customHeight="1"/>
    <row r="45" spans="2:10" s="10" customFormat="1" ht="20.100000000000001" customHeight="1"/>
    <row r="46" spans="2:10" s="10" customFormat="1" ht="20.100000000000001" customHeight="1"/>
    <row r="47" spans="2:10" s="10" customFormat="1" ht="20.100000000000001" customHeight="1"/>
    <row r="48" spans="2:10" s="10" customFormat="1" ht="20.100000000000001" customHeight="1"/>
    <row r="49" s="10" customFormat="1" ht="20.100000000000001" customHeight="1"/>
    <row r="50" s="10" customFormat="1" ht="20.100000000000001" customHeight="1"/>
    <row r="51" s="10" customFormat="1" ht="20.100000000000001" customHeight="1"/>
    <row r="52" s="10" customFormat="1" ht="20.100000000000001" customHeight="1"/>
    <row r="53" s="10" customFormat="1" ht="20.100000000000001" customHeight="1"/>
    <row r="54" s="10" customFormat="1" ht="20.100000000000001" customHeight="1"/>
    <row r="55" s="10" customFormat="1" ht="20.100000000000001" customHeight="1"/>
    <row r="56" s="10" customFormat="1" ht="20.100000000000001" customHeight="1"/>
    <row r="57" s="10" customFormat="1" ht="20.100000000000001" customHeight="1"/>
    <row r="58" s="10" customFormat="1" ht="20.100000000000001" customHeight="1"/>
    <row r="59" s="10" customFormat="1" ht="20.100000000000001" customHeight="1"/>
    <row r="60" s="10" customFormat="1" ht="20.100000000000001" customHeight="1"/>
    <row r="61" s="10" customFormat="1" ht="20.100000000000001" customHeight="1"/>
    <row r="62" s="10" customFormat="1" ht="20.100000000000001" customHeight="1"/>
    <row r="63" s="10" customFormat="1" ht="20.100000000000001" customHeight="1"/>
    <row r="64" s="10" customFormat="1" ht="20.100000000000001" customHeight="1"/>
    <row r="65" s="10" customFormat="1" ht="20.100000000000001" customHeight="1"/>
    <row r="66" s="10" customFormat="1" ht="20.100000000000001" customHeight="1"/>
    <row r="67" s="10" customFormat="1" ht="20.100000000000001" customHeight="1"/>
    <row r="68" s="10" customFormat="1" ht="20.100000000000001" customHeight="1"/>
    <row r="69" s="10" customFormat="1" ht="20.100000000000001" customHeight="1"/>
    <row r="70" s="10" customFormat="1" ht="20.100000000000001" customHeight="1"/>
    <row r="71" s="10" customFormat="1" ht="20.100000000000001" customHeight="1"/>
    <row r="72" s="10" customFormat="1" ht="20.100000000000001" customHeight="1"/>
    <row r="73" s="10" customFormat="1" ht="20.100000000000001" customHeight="1"/>
    <row r="74" s="10" customFormat="1" ht="20.100000000000001" customHeight="1"/>
    <row r="75" s="10" customFormat="1" ht="20.100000000000001" customHeight="1"/>
  </sheetData>
  <mergeCells count="30">
    <mergeCell ref="J22:J23"/>
    <mergeCell ref="B37:C39"/>
    <mergeCell ref="D39:E39"/>
    <mergeCell ref="D38:E38"/>
    <mergeCell ref="B30:B32"/>
    <mergeCell ref="B33:B35"/>
    <mergeCell ref="B22:C23"/>
    <mergeCell ref="E22:E23"/>
    <mergeCell ref="F22:H22"/>
    <mergeCell ref="I22:I23"/>
    <mergeCell ref="B27:B29"/>
    <mergeCell ref="B14:C14"/>
    <mergeCell ref="B15:C15"/>
    <mergeCell ref="B16:C16"/>
    <mergeCell ref="B17:C17"/>
    <mergeCell ref="B18:B20"/>
    <mergeCell ref="I3:I4"/>
    <mergeCell ref="J3:J4"/>
    <mergeCell ref="B13:C13"/>
    <mergeCell ref="B5:C5"/>
    <mergeCell ref="B6:C6"/>
    <mergeCell ref="B7:C7"/>
    <mergeCell ref="F3:H3"/>
    <mergeCell ref="B3:C4"/>
    <mergeCell ref="E3:E4"/>
    <mergeCell ref="B8:C8"/>
    <mergeCell ref="B9:C9"/>
    <mergeCell ref="B10:C10"/>
    <mergeCell ref="B11:C11"/>
    <mergeCell ref="B12:C12"/>
  </mergeCells>
  <phoneticPr fontId="1"/>
  <dataValidations count="1">
    <dataValidation type="list" allowBlank="1" showInputMessage="1" showErrorMessage="1" sqref="E5:E17">
      <formula1>"寄附,その他の収入"</formula1>
    </dataValidation>
  </dataValidations>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21"/>
  <sheetViews>
    <sheetView view="pageBreakPreview" zoomScaleNormal="100" zoomScaleSheetLayoutView="100" workbookViewId="0"/>
  </sheetViews>
  <sheetFormatPr defaultRowHeight="13.5"/>
  <cols>
    <col min="1" max="1" width="9" style="1"/>
    <col min="2" max="2" width="3.75" style="1" customWidth="1"/>
    <col min="3" max="3" width="12.5" style="1" customWidth="1"/>
    <col min="4" max="4" width="11.875" style="1" customWidth="1"/>
    <col min="5" max="5" width="12.625" style="1" customWidth="1"/>
    <col min="6" max="6" width="11.75" style="1" customWidth="1"/>
    <col min="7" max="7" width="22.625" style="1" customWidth="1"/>
    <col min="8" max="8" width="13.125" style="1" customWidth="1"/>
    <col min="9" max="9" width="9" style="1"/>
    <col min="10" max="10" width="18.625" style="1" customWidth="1"/>
    <col min="11" max="11" width="13.625" style="1" customWidth="1"/>
    <col min="12" max="13" width="9" style="1"/>
    <col min="14" max="14" width="13.875" style="1" bestFit="1" customWidth="1"/>
    <col min="15" max="17" width="12.625" style="1" customWidth="1"/>
    <col min="18" max="16384" width="9" style="1"/>
  </cols>
  <sheetData>
    <row r="1" spans="2:17" s="10" customFormat="1" ht="20.100000000000001" customHeight="1"/>
    <row r="2" spans="2:17" s="10" customFormat="1" ht="27.75" customHeight="1">
      <c r="B2" s="11" t="s">
        <v>34</v>
      </c>
    </row>
    <row r="3" spans="2:17" s="10" customFormat="1" ht="19.5" customHeight="1">
      <c r="B3" s="109" t="s">
        <v>13</v>
      </c>
      <c r="C3" s="109"/>
      <c r="D3" s="85" t="s">
        <v>14</v>
      </c>
      <c r="E3" s="16" t="s">
        <v>37</v>
      </c>
      <c r="F3" s="120" t="s">
        <v>40</v>
      </c>
      <c r="G3" s="111" t="s">
        <v>39</v>
      </c>
      <c r="H3" s="111"/>
      <c r="I3" s="111"/>
      <c r="J3" s="108" t="s">
        <v>41</v>
      </c>
      <c r="K3" s="109" t="s">
        <v>19</v>
      </c>
    </row>
    <row r="4" spans="2:17" s="10" customFormat="1" ht="30" customHeight="1">
      <c r="B4" s="109"/>
      <c r="C4" s="109"/>
      <c r="D4" s="17" t="s">
        <v>15</v>
      </c>
      <c r="E4" s="30" t="s">
        <v>38</v>
      </c>
      <c r="F4" s="121"/>
      <c r="G4" s="15" t="s">
        <v>21</v>
      </c>
      <c r="H4" s="30" t="s">
        <v>42</v>
      </c>
      <c r="I4" s="16" t="s">
        <v>17</v>
      </c>
      <c r="J4" s="108"/>
      <c r="K4" s="109"/>
      <c r="N4" s="19"/>
      <c r="O4" s="16" t="s">
        <v>35</v>
      </c>
      <c r="P4" s="16" t="s">
        <v>36</v>
      </c>
      <c r="Q4" s="14" t="s">
        <v>24</v>
      </c>
    </row>
    <row r="5" spans="2:17" s="10" customFormat="1" ht="24.95" customHeight="1">
      <c r="B5" s="118"/>
      <c r="C5" s="119"/>
      <c r="D5" s="44"/>
      <c r="E5" s="14"/>
      <c r="F5" s="43"/>
      <c r="G5" s="77"/>
      <c r="H5" s="43"/>
      <c r="I5" s="75"/>
      <c r="J5" s="76"/>
      <c r="K5" s="77"/>
      <c r="N5" s="47" t="s">
        <v>90</v>
      </c>
      <c r="O5" s="44">
        <f>D18</f>
        <v>0</v>
      </c>
      <c r="P5" s="44">
        <f>D19</f>
        <v>0</v>
      </c>
      <c r="Q5" s="44">
        <f>D20</f>
        <v>0</v>
      </c>
    </row>
    <row r="6" spans="2:17" s="10" customFormat="1" ht="24.75" customHeight="1">
      <c r="B6" s="118"/>
      <c r="C6" s="119"/>
      <c r="D6" s="44"/>
      <c r="E6" s="14"/>
      <c r="F6" s="43"/>
      <c r="G6" s="77"/>
      <c r="H6" s="43"/>
      <c r="I6" s="75"/>
      <c r="J6" s="76"/>
      <c r="K6" s="77"/>
      <c r="N6" s="47" t="s">
        <v>91</v>
      </c>
      <c r="O6" s="44">
        <f>D38</f>
        <v>0</v>
      </c>
      <c r="P6" s="44">
        <f>D39</f>
        <v>0</v>
      </c>
      <c r="Q6" s="44">
        <f>D40</f>
        <v>0</v>
      </c>
    </row>
    <row r="7" spans="2:17" s="10" customFormat="1" ht="24.75" customHeight="1">
      <c r="B7" s="118"/>
      <c r="C7" s="119"/>
      <c r="D7" s="44"/>
      <c r="E7" s="14"/>
      <c r="F7" s="43"/>
      <c r="G7" s="77"/>
      <c r="H7" s="43"/>
      <c r="I7" s="75"/>
      <c r="J7" s="76"/>
      <c r="K7" s="77"/>
      <c r="N7" s="47" t="s">
        <v>92</v>
      </c>
      <c r="O7" s="44">
        <f>D57</f>
        <v>0</v>
      </c>
      <c r="P7" s="44">
        <f>D58</f>
        <v>0</v>
      </c>
      <c r="Q7" s="44">
        <f>D59</f>
        <v>0</v>
      </c>
    </row>
    <row r="8" spans="2:17" s="10" customFormat="1" ht="24.75" customHeight="1">
      <c r="B8" s="118"/>
      <c r="C8" s="119"/>
      <c r="D8" s="44"/>
      <c r="E8" s="14"/>
      <c r="F8" s="43"/>
      <c r="G8" s="77"/>
      <c r="H8" s="43"/>
      <c r="I8" s="75"/>
      <c r="J8" s="76"/>
      <c r="K8" s="77"/>
      <c r="N8" s="47" t="s">
        <v>93</v>
      </c>
      <c r="O8" s="44">
        <f>D76</f>
        <v>0</v>
      </c>
      <c r="P8" s="44">
        <f>D77</f>
        <v>0</v>
      </c>
      <c r="Q8" s="44">
        <f>D78</f>
        <v>0</v>
      </c>
    </row>
    <row r="9" spans="2:17" s="10" customFormat="1" ht="24.75" customHeight="1">
      <c r="B9" s="118"/>
      <c r="C9" s="119"/>
      <c r="D9" s="44"/>
      <c r="E9" s="14"/>
      <c r="F9" s="43"/>
      <c r="G9" s="76"/>
      <c r="H9" s="43"/>
      <c r="I9" s="75"/>
      <c r="J9" s="76"/>
      <c r="K9" s="77"/>
      <c r="N9" s="47" t="s">
        <v>94</v>
      </c>
      <c r="O9" s="44">
        <f>D95</f>
        <v>0</v>
      </c>
      <c r="P9" s="44">
        <f>D96</f>
        <v>0</v>
      </c>
      <c r="Q9" s="44">
        <f>D97</f>
        <v>0</v>
      </c>
    </row>
    <row r="10" spans="2:17" s="10" customFormat="1" ht="24.75" customHeight="1">
      <c r="B10" s="118"/>
      <c r="C10" s="119"/>
      <c r="D10" s="44"/>
      <c r="E10" s="14"/>
      <c r="F10" s="43"/>
      <c r="G10" s="76"/>
      <c r="H10" s="43"/>
      <c r="I10" s="75"/>
      <c r="J10" s="76"/>
      <c r="K10" s="77"/>
      <c r="N10" s="47" t="s">
        <v>95</v>
      </c>
      <c r="O10" s="44">
        <f>D114</f>
        <v>0</v>
      </c>
      <c r="P10" s="44">
        <f>D115</f>
        <v>0</v>
      </c>
      <c r="Q10" s="44">
        <f>D116</f>
        <v>0</v>
      </c>
    </row>
    <row r="11" spans="2:17" s="10" customFormat="1" ht="24.75" customHeight="1">
      <c r="B11" s="118"/>
      <c r="C11" s="119"/>
      <c r="D11" s="44"/>
      <c r="E11" s="14"/>
      <c r="F11" s="43"/>
      <c r="G11" s="77"/>
      <c r="H11" s="43"/>
      <c r="I11" s="75"/>
      <c r="J11" s="76"/>
      <c r="K11" s="77"/>
      <c r="N11" s="47" t="s">
        <v>96</v>
      </c>
      <c r="O11" s="44">
        <f>D133</f>
        <v>0</v>
      </c>
      <c r="P11" s="44">
        <f>D134</f>
        <v>0</v>
      </c>
      <c r="Q11" s="44">
        <f>D135</f>
        <v>0</v>
      </c>
    </row>
    <row r="12" spans="2:17" s="10" customFormat="1" ht="24.75" customHeight="1">
      <c r="B12" s="118"/>
      <c r="C12" s="119"/>
      <c r="D12" s="44"/>
      <c r="E12" s="14"/>
      <c r="F12" s="43"/>
      <c r="G12" s="77"/>
      <c r="H12" s="43"/>
      <c r="I12" s="75"/>
      <c r="J12" s="76"/>
      <c r="K12" s="77"/>
      <c r="N12" s="47" t="s">
        <v>97</v>
      </c>
      <c r="O12" s="44">
        <f>D171</f>
        <v>0</v>
      </c>
      <c r="P12" s="44">
        <f>D172</f>
        <v>0</v>
      </c>
      <c r="Q12" s="44">
        <f>D173</f>
        <v>0</v>
      </c>
    </row>
    <row r="13" spans="2:17" s="10" customFormat="1" ht="24.75" customHeight="1">
      <c r="B13" s="118"/>
      <c r="C13" s="119"/>
      <c r="D13" s="44"/>
      <c r="E13" s="14"/>
      <c r="F13" s="43"/>
      <c r="G13" s="76"/>
      <c r="H13" s="43"/>
      <c r="I13" s="75"/>
      <c r="J13" s="76"/>
      <c r="K13" s="77"/>
      <c r="N13" s="47" t="s">
        <v>98</v>
      </c>
      <c r="O13" s="44">
        <f>D190</f>
        <v>0</v>
      </c>
      <c r="P13" s="44">
        <f>D191</f>
        <v>0</v>
      </c>
      <c r="Q13" s="44">
        <f>D192</f>
        <v>0</v>
      </c>
    </row>
    <row r="14" spans="2:17" s="10" customFormat="1" ht="24.75" customHeight="1">
      <c r="B14" s="118"/>
      <c r="C14" s="119"/>
      <c r="D14" s="44"/>
      <c r="E14" s="14"/>
      <c r="F14" s="43"/>
      <c r="G14" s="76"/>
      <c r="H14" s="43"/>
      <c r="I14" s="75"/>
      <c r="J14" s="76"/>
      <c r="K14" s="77"/>
      <c r="N14" s="47" t="s">
        <v>89</v>
      </c>
      <c r="O14" s="44">
        <f>D209</f>
        <v>0</v>
      </c>
      <c r="P14" s="44">
        <f>D210</f>
        <v>0</v>
      </c>
      <c r="Q14" s="44">
        <f>D211</f>
        <v>0</v>
      </c>
    </row>
    <row r="15" spans="2:17" s="10" customFormat="1" ht="24.75" customHeight="1">
      <c r="B15" s="118"/>
      <c r="C15" s="119"/>
      <c r="D15" s="44"/>
      <c r="E15" s="50"/>
      <c r="F15" s="43"/>
      <c r="G15" s="76"/>
      <c r="H15" s="43"/>
      <c r="I15" s="75"/>
      <c r="J15" s="76"/>
      <c r="K15" s="77"/>
      <c r="N15" s="47" t="s">
        <v>99</v>
      </c>
      <c r="O15" s="44">
        <f>SUM(O5:O14)</f>
        <v>0</v>
      </c>
      <c r="P15" s="44">
        <f t="shared" ref="P15:Q15" si="0">SUM(P5:P14)</f>
        <v>0</v>
      </c>
      <c r="Q15" s="44">
        <f t="shared" si="0"/>
        <v>0</v>
      </c>
    </row>
    <row r="16" spans="2:17" s="10" customFormat="1" ht="24.75" customHeight="1">
      <c r="B16" s="118"/>
      <c r="C16" s="119"/>
      <c r="D16" s="44"/>
      <c r="E16" s="50"/>
      <c r="F16" s="43"/>
      <c r="G16" s="76"/>
      <c r="H16" s="43"/>
      <c r="I16" s="75"/>
      <c r="J16" s="76"/>
      <c r="K16" s="77"/>
    </row>
    <row r="17" spans="2:11" s="10" customFormat="1" ht="24.95" customHeight="1">
      <c r="B17" s="118"/>
      <c r="C17" s="119"/>
      <c r="D17" s="44"/>
      <c r="E17" s="50"/>
      <c r="F17" s="43"/>
      <c r="G17" s="76"/>
      <c r="H17" s="43"/>
      <c r="I17" s="75"/>
      <c r="J17" s="76"/>
      <c r="K17" s="77"/>
    </row>
    <row r="18" spans="2:11" s="10" customFormat="1" ht="24.95" customHeight="1">
      <c r="B18" s="112" t="s">
        <v>26</v>
      </c>
      <c r="C18" s="16" t="s">
        <v>35</v>
      </c>
      <c r="D18" s="44">
        <f>SUMIF(E5:E17,C18,D5:D17)</f>
        <v>0</v>
      </c>
      <c r="E18" s="19"/>
      <c r="F18" s="19"/>
      <c r="G18" s="19"/>
      <c r="H18" s="19"/>
      <c r="I18" s="19"/>
      <c r="J18" s="19"/>
      <c r="K18" s="19"/>
    </row>
    <row r="19" spans="2:11" s="10" customFormat="1" ht="24.95" customHeight="1">
      <c r="B19" s="112"/>
      <c r="C19" s="16" t="s">
        <v>36</v>
      </c>
      <c r="D19" s="44">
        <f>SUMIF(E5:E17,C19,D5:D17)</f>
        <v>0</v>
      </c>
      <c r="E19" s="19"/>
      <c r="F19" s="19"/>
      <c r="G19" s="19"/>
      <c r="H19" s="19"/>
      <c r="I19" s="19"/>
      <c r="J19" s="19"/>
      <c r="K19" s="19"/>
    </row>
    <row r="20" spans="2:11" s="10" customFormat="1" ht="24.95" customHeight="1">
      <c r="B20" s="112"/>
      <c r="C20" s="13" t="s">
        <v>24</v>
      </c>
      <c r="D20" s="44">
        <f>SUM(D18:D19)</f>
        <v>0</v>
      </c>
      <c r="E20" s="19"/>
      <c r="F20" s="19"/>
      <c r="G20" s="19"/>
      <c r="H20" s="19"/>
      <c r="I20" s="19"/>
      <c r="J20" s="19"/>
      <c r="K20" s="19"/>
    </row>
    <row r="21" spans="2:11" s="94" customFormat="1" ht="27.75" customHeight="1">
      <c r="B21" s="11" t="s">
        <v>79</v>
      </c>
      <c r="D21" s="46"/>
    </row>
    <row r="22" spans="2:11" s="94" customFormat="1" ht="19.5" customHeight="1">
      <c r="B22" s="109" t="s">
        <v>13</v>
      </c>
      <c r="C22" s="109"/>
      <c r="D22" s="84" t="s">
        <v>14</v>
      </c>
      <c r="E22" s="88" t="s">
        <v>37</v>
      </c>
      <c r="F22" s="120" t="s">
        <v>40</v>
      </c>
      <c r="G22" s="111" t="s">
        <v>39</v>
      </c>
      <c r="H22" s="111"/>
      <c r="I22" s="111"/>
      <c r="J22" s="108" t="s">
        <v>41</v>
      </c>
      <c r="K22" s="109" t="s">
        <v>19</v>
      </c>
    </row>
    <row r="23" spans="2:11" s="94" customFormat="1" ht="30" customHeight="1">
      <c r="B23" s="109"/>
      <c r="C23" s="109"/>
      <c r="D23" s="45" t="s">
        <v>15</v>
      </c>
      <c r="E23" s="90" t="s">
        <v>38</v>
      </c>
      <c r="F23" s="121"/>
      <c r="G23" s="15" t="s">
        <v>21</v>
      </c>
      <c r="H23" s="90" t="s">
        <v>42</v>
      </c>
      <c r="I23" s="88" t="s">
        <v>17</v>
      </c>
      <c r="J23" s="108"/>
      <c r="K23" s="109"/>
    </row>
    <row r="24" spans="2:11" s="94" customFormat="1" ht="15" customHeight="1">
      <c r="B24" s="122" t="s">
        <v>155</v>
      </c>
      <c r="C24" s="123"/>
      <c r="D24" s="98">
        <f>SUM(D25:D30)</f>
        <v>0</v>
      </c>
      <c r="E24" s="99"/>
      <c r="F24" s="101"/>
      <c r="G24" s="101"/>
      <c r="H24" s="101"/>
      <c r="I24" s="101"/>
      <c r="J24" s="101"/>
      <c r="K24" s="100"/>
    </row>
    <row r="25" spans="2:11" s="94" customFormat="1" ht="24.75" customHeight="1">
      <c r="B25" s="124"/>
      <c r="C25" s="124"/>
      <c r="D25" s="44"/>
      <c r="E25" s="89"/>
      <c r="F25" s="43"/>
      <c r="G25" s="77"/>
      <c r="H25" s="43"/>
      <c r="I25" s="75"/>
      <c r="J25" s="76"/>
      <c r="K25" s="77"/>
    </row>
    <row r="26" spans="2:11" s="94" customFormat="1" ht="24.75" customHeight="1">
      <c r="B26" s="124"/>
      <c r="C26" s="124"/>
      <c r="D26" s="44"/>
      <c r="E26" s="89"/>
      <c r="F26" s="43"/>
      <c r="G26" s="77"/>
      <c r="H26" s="43"/>
      <c r="I26" s="75"/>
      <c r="J26" s="77"/>
      <c r="K26" s="77"/>
    </row>
    <row r="27" spans="2:11" s="94" customFormat="1" ht="24.75" customHeight="1">
      <c r="B27" s="124"/>
      <c r="C27" s="124"/>
      <c r="D27" s="44"/>
      <c r="E27" s="89"/>
      <c r="F27" s="43"/>
      <c r="G27" s="77"/>
      <c r="H27" s="43"/>
      <c r="I27" s="75"/>
      <c r="J27" s="76"/>
      <c r="K27" s="77"/>
    </row>
    <row r="28" spans="2:11" s="94" customFormat="1" ht="24.75" customHeight="1">
      <c r="B28" s="124"/>
      <c r="C28" s="124"/>
      <c r="D28" s="44"/>
      <c r="E28" s="89"/>
      <c r="F28" s="43"/>
      <c r="G28" s="76"/>
      <c r="H28" s="43"/>
      <c r="I28" s="75"/>
      <c r="J28" s="76"/>
      <c r="K28" s="77"/>
    </row>
    <row r="29" spans="2:11" s="94" customFormat="1" ht="24.75" customHeight="1">
      <c r="B29" s="124"/>
      <c r="C29" s="124"/>
      <c r="D29" s="44"/>
      <c r="E29" s="89"/>
      <c r="F29" s="43"/>
      <c r="G29" s="76"/>
      <c r="H29" s="43"/>
      <c r="I29" s="75"/>
      <c r="J29" s="76"/>
      <c r="K29" s="77"/>
    </row>
    <row r="30" spans="2:11" s="94" customFormat="1" ht="24.75" customHeight="1">
      <c r="B30" s="124"/>
      <c r="C30" s="124"/>
      <c r="D30" s="44"/>
      <c r="E30" s="89"/>
      <c r="F30" s="43"/>
      <c r="G30" s="77"/>
      <c r="H30" s="43"/>
      <c r="I30" s="75"/>
      <c r="J30" s="76"/>
      <c r="K30" s="77"/>
    </row>
    <row r="31" spans="2:11" s="94" customFormat="1" ht="15" customHeight="1">
      <c r="B31" s="122" t="s">
        <v>171</v>
      </c>
      <c r="C31" s="123"/>
      <c r="D31" s="98">
        <f>SUM(D32:D37)</f>
        <v>0</v>
      </c>
      <c r="E31" s="99"/>
      <c r="F31" s="101"/>
      <c r="G31" s="101"/>
      <c r="H31" s="101"/>
      <c r="I31" s="101"/>
      <c r="J31" s="101"/>
      <c r="K31" s="100"/>
    </row>
    <row r="32" spans="2:11" s="94" customFormat="1" ht="24.75" customHeight="1">
      <c r="B32" s="124"/>
      <c r="C32" s="124"/>
      <c r="D32" s="44"/>
      <c r="E32" s="89"/>
      <c r="F32" s="43"/>
      <c r="G32" s="77"/>
      <c r="H32" s="43"/>
      <c r="I32" s="75"/>
      <c r="J32" s="76"/>
      <c r="K32" s="77"/>
    </row>
    <row r="33" spans="2:11" s="94" customFormat="1" ht="24.75" customHeight="1">
      <c r="B33" s="124"/>
      <c r="C33" s="124"/>
      <c r="D33" s="44"/>
      <c r="E33" s="89"/>
      <c r="F33" s="43"/>
      <c r="G33" s="76"/>
      <c r="H33" s="43"/>
      <c r="I33" s="75"/>
      <c r="J33" s="76"/>
      <c r="K33" s="77"/>
    </row>
    <row r="34" spans="2:11" s="94" customFormat="1" ht="24.75" customHeight="1">
      <c r="B34" s="124"/>
      <c r="C34" s="124"/>
      <c r="D34" s="44"/>
      <c r="E34" s="89"/>
      <c r="F34" s="43"/>
      <c r="G34" s="76"/>
      <c r="H34" s="43"/>
      <c r="I34" s="75"/>
      <c r="J34" s="76"/>
      <c r="K34" s="77"/>
    </row>
    <row r="35" spans="2:11" s="94" customFormat="1" ht="24.75" customHeight="1">
      <c r="B35" s="124"/>
      <c r="C35" s="124"/>
      <c r="D35" s="44"/>
      <c r="E35" s="89"/>
      <c r="F35" s="43"/>
      <c r="G35" s="76"/>
      <c r="H35" s="43"/>
      <c r="I35" s="75"/>
      <c r="J35" s="76"/>
      <c r="K35" s="77"/>
    </row>
    <row r="36" spans="2:11" s="94" customFormat="1" ht="24.95" customHeight="1">
      <c r="B36" s="124"/>
      <c r="C36" s="124"/>
      <c r="D36" s="44"/>
      <c r="E36" s="89"/>
      <c r="F36" s="43"/>
      <c r="G36" s="76"/>
      <c r="H36" s="43"/>
      <c r="I36" s="75"/>
      <c r="J36" s="76"/>
      <c r="K36" s="77"/>
    </row>
    <row r="37" spans="2:11" s="94" customFormat="1" ht="24.75" customHeight="1">
      <c r="B37" s="124"/>
      <c r="C37" s="124"/>
      <c r="D37" s="44"/>
      <c r="E37" s="89"/>
      <c r="F37" s="43"/>
      <c r="G37" s="76"/>
      <c r="H37" s="43"/>
      <c r="I37" s="75"/>
      <c r="J37" s="76"/>
      <c r="K37" s="77"/>
    </row>
    <row r="38" spans="2:11" s="94" customFormat="1" ht="24.95" customHeight="1">
      <c r="B38" s="92"/>
      <c r="C38" s="88" t="s">
        <v>35</v>
      </c>
      <c r="D38" s="44">
        <f>SUMIF(E24:E37,C38,D24:D37)</f>
        <v>0</v>
      </c>
      <c r="E38" s="19"/>
      <c r="F38" s="19"/>
      <c r="G38" s="19"/>
      <c r="H38" s="19"/>
      <c r="I38" s="19"/>
      <c r="J38" s="19"/>
      <c r="K38" s="19"/>
    </row>
    <row r="39" spans="2:11" s="94" customFormat="1" ht="24.95" customHeight="1">
      <c r="B39" s="125" t="s">
        <v>26</v>
      </c>
      <c r="C39" s="88" t="s">
        <v>36</v>
      </c>
      <c r="D39" s="44">
        <f>SUMIF(E24:E37,C39,D24:D37)</f>
        <v>0</v>
      </c>
      <c r="E39" s="19"/>
      <c r="F39" s="19"/>
      <c r="G39" s="19"/>
      <c r="H39" s="19"/>
      <c r="I39" s="19"/>
      <c r="J39" s="19"/>
      <c r="K39" s="19"/>
    </row>
    <row r="40" spans="2:11" s="94" customFormat="1" ht="24.95" customHeight="1">
      <c r="B40" s="126"/>
      <c r="C40" s="89" t="s">
        <v>24</v>
      </c>
      <c r="D40" s="44">
        <f>SUM(D38:D39)</f>
        <v>0</v>
      </c>
      <c r="E40" s="19"/>
      <c r="F40" s="19"/>
      <c r="G40" s="19"/>
      <c r="H40" s="19"/>
      <c r="I40" s="19"/>
      <c r="J40" s="19"/>
      <c r="K40" s="19"/>
    </row>
    <row r="41" spans="2:11" s="10" customFormat="1" ht="27.75" customHeight="1">
      <c r="B41" s="11" t="s">
        <v>80</v>
      </c>
      <c r="C41" s="94"/>
      <c r="D41" s="46"/>
      <c r="E41" s="94"/>
      <c r="F41" s="94"/>
      <c r="G41" s="94"/>
      <c r="H41" s="94"/>
      <c r="I41" s="94"/>
      <c r="J41" s="94"/>
      <c r="K41" s="94"/>
    </row>
    <row r="42" spans="2:11" s="10" customFormat="1" ht="19.5" customHeight="1">
      <c r="B42" s="109" t="s">
        <v>13</v>
      </c>
      <c r="C42" s="109"/>
      <c r="D42" s="84" t="s">
        <v>14</v>
      </c>
      <c r="E42" s="16" t="s">
        <v>37</v>
      </c>
      <c r="F42" s="120" t="s">
        <v>40</v>
      </c>
      <c r="G42" s="111" t="s">
        <v>39</v>
      </c>
      <c r="H42" s="111"/>
      <c r="I42" s="111"/>
      <c r="J42" s="108" t="s">
        <v>41</v>
      </c>
      <c r="K42" s="109" t="s">
        <v>19</v>
      </c>
    </row>
    <row r="43" spans="2:11" s="10" customFormat="1" ht="30" customHeight="1">
      <c r="B43" s="109"/>
      <c r="C43" s="109"/>
      <c r="D43" s="45" t="s">
        <v>15</v>
      </c>
      <c r="E43" s="30" t="s">
        <v>38</v>
      </c>
      <c r="F43" s="121"/>
      <c r="G43" s="15" t="s">
        <v>21</v>
      </c>
      <c r="H43" s="30" t="s">
        <v>42</v>
      </c>
      <c r="I43" s="16" t="s">
        <v>17</v>
      </c>
      <c r="J43" s="108"/>
      <c r="K43" s="109"/>
    </row>
    <row r="44" spans="2:11" s="10" customFormat="1" ht="24.75" customHeight="1">
      <c r="B44" s="124"/>
      <c r="C44" s="124"/>
      <c r="D44" s="44"/>
      <c r="E44" s="53"/>
      <c r="F44" s="43"/>
      <c r="G44" s="77"/>
      <c r="H44" s="43"/>
      <c r="I44" s="75"/>
      <c r="J44" s="76"/>
      <c r="K44" s="77"/>
    </row>
    <row r="45" spans="2:11" s="10" customFormat="1" ht="24.75" customHeight="1">
      <c r="B45" s="124"/>
      <c r="C45" s="124"/>
      <c r="D45" s="44"/>
      <c r="E45" s="53"/>
      <c r="F45" s="43"/>
      <c r="G45" s="77"/>
      <c r="H45" s="43"/>
      <c r="I45" s="75"/>
      <c r="J45" s="76"/>
      <c r="K45" s="77"/>
    </row>
    <row r="46" spans="2:11" s="10" customFormat="1" ht="24.75" customHeight="1">
      <c r="B46" s="124"/>
      <c r="C46" s="124"/>
      <c r="D46" s="44"/>
      <c r="E46" s="53"/>
      <c r="F46" s="43"/>
      <c r="G46" s="77"/>
      <c r="H46" s="43"/>
      <c r="I46" s="75"/>
      <c r="J46" s="76"/>
      <c r="K46" s="77"/>
    </row>
    <row r="47" spans="2:11" s="10" customFormat="1" ht="24.75" customHeight="1">
      <c r="B47" s="124"/>
      <c r="C47" s="124"/>
      <c r="D47" s="44"/>
      <c r="E47" s="53"/>
      <c r="F47" s="43"/>
      <c r="G47" s="77"/>
      <c r="H47" s="43"/>
      <c r="I47" s="75"/>
      <c r="J47" s="76"/>
      <c r="K47" s="77"/>
    </row>
    <row r="48" spans="2:11" s="10" customFormat="1" ht="24.75" customHeight="1">
      <c r="B48" s="124"/>
      <c r="C48" s="124"/>
      <c r="D48" s="44"/>
      <c r="E48" s="53"/>
      <c r="F48" s="43"/>
      <c r="G48" s="76"/>
      <c r="H48" s="43"/>
      <c r="I48" s="75"/>
      <c r="J48" s="76"/>
      <c r="K48" s="77"/>
    </row>
    <row r="49" spans="2:12" s="10" customFormat="1" ht="24.75" customHeight="1">
      <c r="B49" s="124"/>
      <c r="C49" s="124"/>
      <c r="D49" s="44"/>
      <c r="E49" s="53"/>
      <c r="F49" s="43"/>
      <c r="G49" s="76"/>
      <c r="H49" s="43"/>
      <c r="I49" s="75"/>
      <c r="J49" s="76"/>
      <c r="K49" s="77"/>
    </row>
    <row r="50" spans="2:12" s="10" customFormat="1" ht="24.75" customHeight="1">
      <c r="B50" s="124"/>
      <c r="C50" s="124"/>
      <c r="D50" s="44"/>
      <c r="E50" s="53"/>
      <c r="F50" s="43"/>
      <c r="G50" s="77"/>
      <c r="H50" s="43"/>
      <c r="I50" s="75"/>
      <c r="J50" s="76"/>
      <c r="K50" s="77"/>
    </row>
    <row r="51" spans="2:12" s="10" customFormat="1" ht="24.75" customHeight="1">
      <c r="B51" s="124"/>
      <c r="C51" s="124"/>
      <c r="D51" s="44"/>
      <c r="E51" s="53"/>
      <c r="F51" s="43"/>
      <c r="G51" s="77"/>
      <c r="H51" s="43"/>
      <c r="I51" s="75"/>
      <c r="J51" s="76"/>
      <c r="K51" s="77"/>
    </row>
    <row r="52" spans="2:12" s="10" customFormat="1" ht="24.75" customHeight="1">
      <c r="B52" s="124"/>
      <c r="C52" s="124"/>
      <c r="D52" s="44"/>
      <c r="E52" s="53"/>
      <c r="F52" s="43"/>
      <c r="G52" s="76"/>
      <c r="H52" s="43"/>
      <c r="I52" s="75"/>
      <c r="J52" s="76"/>
      <c r="K52" s="77"/>
    </row>
    <row r="53" spans="2:12" s="10" customFormat="1" ht="24.75" customHeight="1">
      <c r="B53" s="124"/>
      <c r="C53" s="124"/>
      <c r="D53" s="44"/>
      <c r="E53" s="53"/>
      <c r="F53" s="43"/>
      <c r="G53" s="76"/>
      <c r="H53" s="43"/>
      <c r="I53" s="75"/>
      <c r="J53" s="76"/>
      <c r="K53" s="77"/>
    </row>
    <row r="54" spans="2:12" s="10" customFormat="1" ht="24.75" customHeight="1">
      <c r="B54" s="124"/>
      <c r="C54" s="124"/>
      <c r="D54" s="44"/>
      <c r="E54" s="53"/>
      <c r="F54" s="43"/>
      <c r="G54" s="76"/>
      <c r="H54" s="43"/>
      <c r="I54" s="75"/>
      <c r="J54" s="76"/>
      <c r="K54" s="77"/>
    </row>
    <row r="55" spans="2:12" s="10" customFormat="1" ht="24.75" customHeight="1">
      <c r="B55" s="124"/>
      <c r="C55" s="124"/>
      <c r="D55" s="44"/>
      <c r="E55" s="53"/>
      <c r="F55" s="43"/>
      <c r="G55" s="76"/>
      <c r="H55" s="43"/>
      <c r="I55" s="75"/>
      <c r="J55" s="76"/>
      <c r="K55" s="77"/>
    </row>
    <row r="56" spans="2:12" s="10" customFormat="1" ht="24.75" customHeight="1">
      <c r="B56" s="124"/>
      <c r="C56" s="124"/>
      <c r="D56" s="44"/>
      <c r="E56" s="53"/>
      <c r="F56" s="43"/>
      <c r="G56" s="76"/>
      <c r="H56" s="43"/>
      <c r="I56" s="75"/>
      <c r="J56" s="76"/>
      <c r="K56" s="77"/>
    </row>
    <row r="57" spans="2:12" s="10" customFormat="1" ht="24.95" customHeight="1">
      <c r="B57" s="112" t="s">
        <v>26</v>
      </c>
      <c r="C57" s="16" t="s">
        <v>35</v>
      </c>
      <c r="D57" s="44">
        <f>SUMIF(E44:E56,C57,D44:D56)</f>
        <v>0</v>
      </c>
      <c r="E57" s="19"/>
      <c r="F57" s="19"/>
      <c r="G57" s="19"/>
      <c r="H57" s="19"/>
      <c r="I57" s="19"/>
      <c r="J57" s="19"/>
      <c r="K57" s="19"/>
    </row>
    <row r="58" spans="2:12" s="10" customFormat="1" ht="24.95" customHeight="1">
      <c r="B58" s="112"/>
      <c r="C58" s="16" t="s">
        <v>36</v>
      </c>
      <c r="D58" s="44">
        <f>SUMIF(E44:E56,C58,D44:D56)</f>
        <v>0</v>
      </c>
      <c r="E58" s="19"/>
      <c r="F58" s="19"/>
      <c r="G58" s="19"/>
      <c r="H58" s="19"/>
      <c r="I58" s="19"/>
      <c r="J58" s="19"/>
      <c r="K58" s="19"/>
    </row>
    <row r="59" spans="2:12" s="10" customFormat="1" ht="24.95" customHeight="1">
      <c r="B59" s="112"/>
      <c r="C59" s="13" t="s">
        <v>24</v>
      </c>
      <c r="D59" s="44">
        <f>SUM(D57:D58)</f>
        <v>0</v>
      </c>
      <c r="E59" s="19"/>
      <c r="F59" s="19"/>
      <c r="G59" s="19"/>
      <c r="H59" s="19"/>
      <c r="I59" s="19"/>
      <c r="J59" s="19"/>
      <c r="K59" s="19"/>
    </row>
    <row r="60" spans="2:12" s="10" customFormat="1" ht="27.75" customHeight="1">
      <c r="B60" s="11" t="s">
        <v>81</v>
      </c>
      <c r="D60" s="46"/>
    </row>
    <row r="61" spans="2:12" s="10" customFormat="1" ht="19.5" customHeight="1">
      <c r="B61" s="109" t="s">
        <v>13</v>
      </c>
      <c r="C61" s="109"/>
      <c r="D61" s="84" t="s">
        <v>14</v>
      </c>
      <c r="E61" s="16" t="s">
        <v>37</v>
      </c>
      <c r="F61" s="120" t="s">
        <v>40</v>
      </c>
      <c r="G61" s="111" t="s">
        <v>39</v>
      </c>
      <c r="H61" s="111"/>
      <c r="I61" s="111"/>
      <c r="J61" s="108" t="s">
        <v>41</v>
      </c>
      <c r="K61" s="109" t="s">
        <v>19</v>
      </c>
    </row>
    <row r="62" spans="2:12" s="10" customFormat="1" ht="30" customHeight="1">
      <c r="B62" s="109"/>
      <c r="C62" s="109"/>
      <c r="D62" s="45" t="s">
        <v>15</v>
      </c>
      <c r="E62" s="30" t="s">
        <v>38</v>
      </c>
      <c r="F62" s="121"/>
      <c r="G62" s="15" t="s">
        <v>21</v>
      </c>
      <c r="H62" s="30" t="s">
        <v>42</v>
      </c>
      <c r="I62" s="16" t="s">
        <v>17</v>
      </c>
      <c r="J62" s="108"/>
      <c r="K62" s="109"/>
    </row>
    <row r="63" spans="2:12" s="10" customFormat="1" ht="24.75" customHeight="1">
      <c r="B63" s="124"/>
      <c r="C63" s="124"/>
      <c r="D63" s="44"/>
      <c r="E63" s="53"/>
      <c r="F63" s="43"/>
      <c r="G63" s="77"/>
      <c r="H63" s="43"/>
      <c r="I63" s="75"/>
      <c r="J63" s="76"/>
      <c r="K63" s="77"/>
      <c r="L63" s="56"/>
    </row>
    <row r="64" spans="2:12" s="10" customFormat="1" ht="24.75" customHeight="1">
      <c r="B64" s="124"/>
      <c r="C64" s="124"/>
      <c r="D64" s="44"/>
      <c r="E64" s="53"/>
      <c r="F64" s="43"/>
      <c r="G64" s="77"/>
      <c r="H64" s="43"/>
      <c r="I64" s="75"/>
      <c r="J64" s="76"/>
      <c r="K64" s="77"/>
    </row>
    <row r="65" spans="2:11" s="10" customFormat="1" ht="24.75" customHeight="1">
      <c r="B65" s="124"/>
      <c r="C65" s="124"/>
      <c r="D65" s="44"/>
      <c r="E65" s="53"/>
      <c r="F65" s="43"/>
      <c r="G65" s="77"/>
      <c r="H65" s="43"/>
      <c r="I65" s="75"/>
      <c r="J65" s="76"/>
      <c r="K65" s="77"/>
    </row>
    <row r="66" spans="2:11" s="10" customFormat="1" ht="24.75" customHeight="1">
      <c r="B66" s="124"/>
      <c r="C66" s="124"/>
      <c r="D66" s="44"/>
      <c r="E66" s="53"/>
      <c r="F66" s="43"/>
      <c r="G66" s="77"/>
      <c r="H66" s="43"/>
      <c r="I66" s="75"/>
      <c r="J66" s="76"/>
      <c r="K66" s="77"/>
    </row>
    <row r="67" spans="2:11" s="10" customFormat="1" ht="24.75" customHeight="1">
      <c r="B67" s="124"/>
      <c r="C67" s="124"/>
      <c r="D67" s="44"/>
      <c r="E67" s="53"/>
      <c r="F67" s="43"/>
      <c r="G67" s="76"/>
      <c r="H67" s="43"/>
      <c r="I67" s="75"/>
      <c r="J67" s="76"/>
      <c r="K67" s="77"/>
    </row>
    <row r="68" spans="2:11" s="10" customFormat="1" ht="24.75" customHeight="1">
      <c r="B68" s="124"/>
      <c r="C68" s="124"/>
      <c r="D68" s="44"/>
      <c r="E68" s="53"/>
      <c r="F68" s="43"/>
      <c r="G68" s="76"/>
      <c r="H68" s="43"/>
      <c r="I68" s="75"/>
      <c r="J68" s="76"/>
      <c r="K68" s="77"/>
    </row>
    <row r="69" spans="2:11" s="10" customFormat="1" ht="24.75" customHeight="1">
      <c r="B69" s="124"/>
      <c r="C69" s="124"/>
      <c r="D69" s="44"/>
      <c r="E69" s="53"/>
      <c r="F69" s="43"/>
      <c r="G69" s="77"/>
      <c r="H69" s="43"/>
      <c r="I69" s="75"/>
      <c r="J69" s="76"/>
      <c r="K69" s="77"/>
    </row>
    <row r="70" spans="2:11" s="10" customFormat="1" ht="24.75" customHeight="1">
      <c r="B70" s="124"/>
      <c r="C70" s="124"/>
      <c r="D70" s="44"/>
      <c r="E70" s="53"/>
      <c r="F70" s="43"/>
      <c r="G70" s="77"/>
      <c r="H70" s="43"/>
      <c r="I70" s="75"/>
      <c r="J70" s="76"/>
      <c r="K70" s="77"/>
    </row>
    <row r="71" spans="2:11" s="10" customFormat="1" ht="24.75" customHeight="1">
      <c r="B71" s="124"/>
      <c r="C71" s="124"/>
      <c r="D71" s="44"/>
      <c r="E71" s="53"/>
      <c r="F71" s="43"/>
      <c r="G71" s="76"/>
      <c r="H71" s="43"/>
      <c r="I71" s="75"/>
      <c r="J71" s="76"/>
      <c r="K71" s="77"/>
    </row>
    <row r="72" spans="2:11" s="10" customFormat="1" ht="24.75" customHeight="1">
      <c r="B72" s="124"/>
      <c r="C72" s="124"/>
      <c r="D72" s="44"/>
      <c r="E72" s="53"/>
      <c r="F72" s="43"/>
      <c r="G72" s="76"/>
      <c r="H72" s="43"/>
      <c r="I72" s="75"/>
      <c r="J72" s="76"/>
      <c r="K72" s="77"/>
    </row>
    <row r="73" spans="2:11" s="10" customFormat="1" ht="24.75" customHeight="1">
      <c r="B73" s="124"/>
      <c r="C73" s="124"/>
      <c r="D73" s="44"/>
      <c r="E73" s="53"/>
      <c r="F73" s="43"/>
      <c r="G73" s="76"/>
      <c r="H73" s="43"/>
      <c r="I73" s="75"/>
      <c r="J73" s="76"/>
      <c r="K73" s="77"/>
    </row>
    <row r="74" spans="2:11" s="10" customFormat="1" ht="24.75" customHeight="1">
      <c r="B74" s="124"/>
      <c r="C74" s="124"/>
      <c r="D74" s="44"/>
      <c r="E74" s="53"/>
      <c r="F74" s="43"/>
      <c r="G74" s="76"/>
      <c r="H74" s="43"/>
      <c r="I74" s="75"/>
      <c r="J74" s="76"/>
      <c r="K74" s="77"/>
    </row>
    <row r="75" spans="2:11" s="10" customFormat="1" ht="24.75" customHeight="1">
      <c r="B75" s="124"/>
      <c r="C75" s="124"/>
      <c r="D75" s="44"/>
      <c r="E75" s="53"/>
      <c r="F75" s="43"/>
      <c r="G75" s="76"/>
      <c r="H75" s="43"/>
      <c r="I75" s="75"/>
      <c r="J75" s="76"/>
      <c r="K75" s="77"/>
    </row>
    <row r="76" spans="2:11" s="10" customFormat="1" ht="24.95" customHeight="1">
      <c r="B76" s="112" t="s">
        <v>26</v>
      </c>
      <c r="C76" s="16" t="s">
        <v>35</v>
      </c>
      <c r="D76" s="44">
        <f>SUMIF(E63:E75,C76,D63:D75)</f>
        <v>0</v>
      </c>
      <c r="E76" s="19"/>
      <c r="F76" s="19"/>
      <c r="G76" s="19"/>
      <c r="H76" s="19"/>
      <c r="I76" s="19"/>
      <c r="J76" s="19"/>
      <c r="K76" s="19"/>
    </row>
    <row r="77" spans="2:11" s="10" customFormat="1" ht="24.95" customHeight="1">
      <c r="B77" s="112"/>
      <c r="C77" s="16" t="s">
        <v>36</v>
      </c>
      <c r="D77" s="44">
        <f>SUMIF(E63:E75,C77,D63:D75)</f>
        <v>0</v>
      </c>
      <c r="E77" s="19"/>
      <c r="F77" s="19"/>
      <c r="G77" s="19"/>
      <c r="H77" s="19"/>
      <c r="I77" s="19"/>
      <c r="J77" s="19"/>
      <c r="K77" s="19"/>
    </row>
    <row r="78" spans="2:11" s="10" customFormat="1" ht="24.95" customHeight="1">
      <c r="B78" s="112"/>
      <c r="C78" s="13" t="s">
        <v>24</v>
      </c>
      <c r="D78" s="44">
        <f>SUM(D76:D77)</f>
        <v>0</v>
      </c>
      <c r="E78" s="19"/>
      <c r="F78" s="19"/>
      <c r="G78" s="19"/>
      <c r="H78" s="19"/>
      <c r="I78" s="19"/>
      <c r="J78" s="19"/>
      <c r="K78" s="19"/>
    </row>
    <row r="79" spans="2:11" s="10" customFormat="1" ht="27.75" customHeight="1">
      <c r="B79" s="11" t="s">
        <v>82</v>
      </c>
      <c r="D79" s="46"/>
    </row>
    <row r="80" spans="2:11" s="10" customFormat="1" ht="19.5" customHeight="1">
      <c r="B80" s="109" t="s">
        <v>13</v>
      </c>
      <c r="C80" s="109"/>
      <c r="D80" s="84" t="s">
        <v>14</v>
      </c>
      <c r="E80" s="16" t="s">
        <v>37</v>
      </c>
      <c r="F80" s="120" t="s">
        <v>40</v>
      </c>
      <c r="G80" s="111" t="s">
        <v>39</v>
      </c>
      <c r="H80" s="111"/>
      <c r="I80" s="111"/>
      <c r="J80" s="108" t="s">
        <v>41</v>
      </c>
      <c r="K80" s="109" t="s">
        <v>19</v>
      </c>
    </row>
    <row r="81" spans="2:12" s="10" customFormat="1" ht="30" customHeight="1">
      <c r="B81" s="109"/>
      <c r="C81" s="109"/>
      <c r="D81" s="45" t="s">
        <v>15</v>
      </c>
      <c r="E81" s="30" t="s">
        <v>38</v>
      </c>
      <c r="F81" s="121"/>
      <c r="G81" s="15" t="s">
        <v>21</v>
      </c>
      <c r="H81" s="30" t="s">
        <v>42</v>
      </c>
      <c r="I81" s="16" t="s">
        <v>17</v>
      </c>
      <c r="J81" s="108"/>
      <c r="K81" s="109"/>
    </row>
    <row r="82" spans="2:12" s="10" customFormat="1" ht="24.75" customHeight="1">
      <c r="B82" s="124"/>
      <c r="C82" s="124"/>
      <c r="D82" s="44"/>
      <c r="E82" s="53"/>
      <c r="F82" s="43"/>
      <c r="G82" s="76"/>
      <c r="H82" s="43"/>
      <c r="I82" s="75"/>
      <c r="J82" s="80"/>
      <c r="K82" s="77"/>
      <c r="L82" s="65"/>
    </row>
    <row r="83" spans="2:12" s="10" customFormat="1" ht="24.75" customHeight="1">
      <c r="B83" s="124"/>
      <c r="C83" s="124"/>
      <c r="D83" s="44"/>
      <c r="E83" s="53"/>
      <c r="F83" s="43"/>
      <c r="G83" s="76"/>
      <c r="H83" s="43"/>
      <c r="I83" s="75"/>
      <c r="J83" s="80"/>
      <c r="K83" s="77"/>
      <c r="L83" s="65"/>
    </row>
    <row r="84" spans="2:12" s="10" customFormat="1" ht="24.75" customHeight="1">
      <c r="B84" s="124"/>
      <c r="C84" s="124"/>
      <c r="D84" s="44"/>
      <c r="E84" s="53"/>
      <c r="F84" s="43"/>
      <c r="G84" s="76"/>
      <c r="H84" s="43"/>
      <c r="I84" s="75"/>
      <c r="J84" s="80"/>
      <c r="K84" s="77"/>
    </row>
    <row r="85" spans="2:12" s="10" customFormat="1" ht="24.75" customHeight="1">
      <c r="B85" s="124"/>
      <c r="C85" s="124"/>
      <c r="D85" s="44"/>
      <c r="E85" s="53"/>
      <c r="F85" s="43"/>
      <c r="G85" s="76"/>
      <c r="H85" s="43"/>
      <c r="I85" s="75"/>
      <c r="J85" s="80"/>
      <c r="K85" s="77"/>
    </row>
    <row r="86" spans="2:12" s="10" customFormat="1" ht="24.75" customHeight="1">
      <c r="B86" s="124"/>
      <c r="C86" s="124"/>
      <c r="D86" s="44"/>
      <c r="E86" s="53"/>
      <c r="F86" s="43"/>
      <c r="G86" s="76"/>
      <c r="H86" s="43"/>
      <c r="I86" s="75"/>
      <c r="J86" s="80"/>
      <c r="K86" s="77"/>
    </row>
    <row r="87" spans="2:12" s="10" customFormat="1" ht="24.75" customHeight="1">
      <c r="B87" s="124"/>
      <c r="C87" s="124"/>
      <c r="D87" s="44"/>
      <c r="E87" s="53"/>
      <c r="F87" s="43"/>
      <c r="G87" s="76"/>
      <c r="H87" s="43"/>
      <c r="I87" s="75"/>
      <c r="J87" s="80"/>
      <c r="K87" s="77"/>
    </row>
    <row r="88" spans="2:12" s="10" customFormat="1" ht="24.75" customHeight="1">
      <c r="B88" s="124"/>
      <c r="C88" s="124"/>
      <c r="D88" s="44"/>
      <c r="E88" s="53"/>
      <c r="F88" s="43"/>
      <c r="G88" s="76"/>
      <c r="H88" s="43"/>
      <c r="I88" s="75"/>
      <c r="J88" s="80"/>
      <c r="K88" s="77"/>
    </row>
    <row r="89" spans="2:12" s="10" customFormat="1" ht="24.75" customHeight="1">
      <c r="B89" s="124"/>
      <c r="C89" s="124"/>
      <c r="D89" s="44"/>
      <c r="E89" s="53"/>
      <c r="F89" s="43"/>
      <c r="G89" s="76"/>
      <c r="H89" s="43"/>
      <c r="I89" s="75"/>
      <c r="J89" s="80"/>
      <c r="K89" s="77"/>
    </row>
    <row r="90" spans="2:12" s="10" customFormat="1" ht="24.75" customHeight="1">
      <c r="B90" s="124"/>
      <c r="C90" s="124"/>
      <c r="D90" s="44"/>
      <c r="E90" s="53"/>
      <c r="F90" s="43"/>
      <c r="G90" s="76"/>
      <c r="H90" s="43"/>
      <c r="I90" s="75"/>
      <c r="J90" s="80"/>
      <c r="K90" s="77"/>
    </row>
    <row r="91" spans="2:12" s="10" customFormat="1" ht="24.75" customHeight="1">
      <c r="B91" s="124"/>
      <c r="C91" s="124"/>
      <c r="D91" s="44"/>
      <c r="E91" s="53"/>
      <c r="F91" s="43"/>
      <c r="G91" s="76"/>
      <c r="H91" s="43"/>
      <c r="I91" s="75"/>
      <c r="J91" s="80"/>
      <c r="K91" s="77"/>
    </row>
    <row r="92" spans="2:12" s="10" customFormat="1" ht="24.75" customHeight="1">
      <c r="B92" s="124"/>
      <c r="C92" s="124"/>
      <c r="D92" s="44"/>
      <c r="E92" s="53"/>
      <c r="F92" s="43"/>
      <c r="G92" s="76"/>
      <c r="H92" s="43"/>
      <c r="I92" s="75"/>
      <c r="J92" s="80"/>
      <c r="K92" s="77"/>
    </row>
    <row r="93" spans="2:12" s="10" customFormat="1" ht="24.75" customHeight="1">
      <c r="B93" s="124"/>
      <c r="C93" s="124"/>
      <c r="D93" s="44"/>
      <c r="E93" s="53"/>
      <c r="F93" s="43"/>
      <c r="G93" s="76"/>
      <c r="H93" s="43"/>
      <c r="I93" s="75"/>
      <c r="J93" s="80"/>
      <c r="K93" s="77"/>
    </row>
    <row r="94" spans="2:12" s="10" customFormat="1" ht="24.75" customHeight="1">
      <c r="B94" s="124"/>
      <c r="C94" s="124"/>
      <c r="D94" s="44"/>
      <c r="E94" s="53"/>
      <c r="F94" s="43"/>
      <c r="G94" s="76"/>
      <c r="H94" s="43"/>
      <c r="I94" s="75"/>
      <c r="J94" s="80"/>
      <c r="K94" s="77"/>
    </row>
    <row r="95" spans="2:12" s="10" customFormat="1" ht="24.95" customHeight="1">
      <c r="B95" s="112" t="s">
        <v>26</v>
      </c>
      <c r="C95" s="16" t="s">
        <v>35</v>
      </c>
      <c r="D95" s="44">
        <f>SUMIF(E82:E94,C95,D82:D94)</f>
        <v>0</v>
      </c>
      <c r="E95" s="19"/>
      <c r="F95" s="19"/>
      <c r="G95" s="19"/>
      <c r="H95" s="19"/>
      <c r="I95" s="19"/>
      <c r="J95" s="19"/>
      <c r="K95" s="19"/>
    </row>
    <row r="96" spans="2:12" s="10" customFormat="1" ht="24.95" customHeight="1">
      <c r="B96" s="112"/>
      <c r="C96" s="16" t="s">
        <v>36</v>
      </c>
      <c r="D96" s="44">
        <f>SUMIF(E82:E94,C96,D82:D94)</f>
        <v>0</v>
      </c>
      <c r="E96" s="19"/>
      <c r="F96" s="19"/>
      <c r="G96" s="19"/>
      <c r="H96" s="19"/>
      <c r="I96" s="19"/>
      <c r="J96" s="19"/>
      <c r="K96" s="19"/>
    </row>
    <row r="97" spans="2:11" s="10" customFormat="1" ht="24.95" customHeight="1">
      <c r="B97" s="112"/>
      <c r="C97" s="13" t="s">
        <v>24</v>
      </c>
      <c r="D97" s="44">
        <f>SUM(D95:D96)</f>
        <v>0</v>
      </c>
      <c r="E97" s="19"/>
      <c r="F97" s="19"/>
      <c r="G97" s="19"/>
      <c r="H97" s="19"/>
      <c r="I97" s="19"/>
      <c r="J97" s="19"/>
      <c r="K97" s="19"/>
    </row>
    <row r="98" spans="2:11" s="10" customFormat="1" ht="27.75" customHeight="1">
      <c r="B98" s="11" t="s">
        <v>83</v>
      </c>
      <c r="D98" s="46"/>
    </row>
    <row r="99" spans="2:11" s="10" customFormat="1" ht="19.5" customHeight="1">
      <c r="B99" s="109" t="s">
        <v>13</v>
      </c>
      <c r="C99" s="109"/>
      <c r="D99" s="84" t="s">
        <v>14</v>
      </c>
      <c r="E99" s="16" t="s">
        <v>37</v>
      </c>
      <c r="F99" s="120" t="s">
        <v>40</v>
      </c>
      <c r="G99" s="111" t="s">
        <v>39</v>
      </c>
      <c r="H99" s="111"/>
      <c r="I99" s="111"/>
      <c r="J99" s="108" t="s">
        <v>41</v>
      </c>
      <c r="K99" s="109" t="s">
        <v>19</v>
      </c>
    </row>
    <row r="100" spans="2:11" s="10" customFormat="1" ht="30" customHeight="1">
      <c r="B100" s="109"/>
      <c r="C100" s="109"/>
      <c r="D100" s="45" t="s">
        <v>15</v>
      </c>
      <c r="E100" s="30" t="s">
        <v>38</v>
      </c>
      <c r="F100" s="121"/>
      <c r="G100" s="15" t="s">
        <v>21</v>
      </c>
      <c r="H100" s="30" t="s">
        <v>42</v>
      </c>
      <c r="I100" s="16" t="s">
        <v>17</v>
      </c>
      <c r="J100" s="108"/>
      <c r="K100" s="109"/>
    </row>
    <row r="101" spans="2:11" s="10" customFormat="1" ht="24.75" customHeight="1">
      <c r="B101" s="124"/>
      <c r="C101" s="124"/>
      <c r="D101" s="44"/>
      <c r="E101" s="53"/>
      <c r="F101" s="43"/>
      <c r="G101" s="76"/>
      <c r="H101" s="43"/>
      <c r="I101" s="75"/>
      <c r="J101" s="76"/>
      <c r="K101" s="77"/>
    </row>
    <row r="102" spans="2:11" s="10" customFormat="1" ht="24.75" customHeight="1">
      <c r="B102" s="124"/>
      <c r="C102" s="124"/>
      <c r="D102" s="44"/>
      <c r="E102" s="53"/>
      <c r="F102" s="43"/>
      <c r="G102" s="80"/>
      <c r="H102" s="43"/>
      <c r="I102" s="75"/>
      <c r="J102" s="76"/>
      <c r="K102" s="77"/>
    </row>
    <row r="103" spans="2:11" s="10" customFormat="1" ht="24.75" customHeight="1">
      <c r="B103" s="124"/>
      <c r="C103" s="124"/>
      <c r="D103" s="44"/>
      <c r="E103" s="53"/>
      <c r="F103" s="43"/>
      <c r="G103" s="80"/>
      <c r="H103" s="81"/>
      <c r="I103" s="75"/>
      <c r="J103" s="76"/>
      <c r="K103" s="77"/>
    </row>
    <row r="104" spans="2:11" s="10" customFormat="1" ht="24.75" customHeight="1">
      <c r="B104" s="124"/>
      <c r="C104" s="124"/>
      <c r="D104" s="44"/>
      <c r="E104" s="53"/>
      <c r="F104" s="43"/>
      <c r="G104" s="76"/>
      <c r="H104" s="43"/>
      <c r="I104" s="75"/>
      <c r="J104" s="76"/>
      <c r="K104" s="77"/>
    </row>
    <row r="105" spans="2:11" s="10" customFormat="1" ht="24.75" customHeight="1">
      <c r="B105" s="124"/>
      <c r="C105" s="124"/>
      <c r="D105" s="44"/>
      <c r="E105" s="53"/>
      <c r="F105" s="43"/>
      <c r="G105" s="76"/>
      <c r="H105" s="43"/>
      <c r="I105" s="75"/>
      <c r="J105" s="76"/>
      <c r="K105" s="77"/>
    </row>
    <row r="106" spans="2:11" s="10" customFormat="1" ht="24.75" customHeight="1">
      <c r="B106" s="124"/>
      <c r="C106" s="124"/>
      <c r="D106" s="44"/>
      <c r="E106" s="53"/>
      <c r="F106" s="43"/>
      <c r="G106" s="76"/>
      <c r="H106" s="43"/>
      <c r="I106" s="75"/>
      <c r="J106" s="76"/>
      <c r="K106" s="77"/>
    </row>
    <row r="107" spans="2:11" s="10" customFormat="1" ht="24.75" customHeight="1">
      <c r="B107" s="124"/>
      <c r="C107" s="124"/>
      <c r="D107" s="44"/>
      <c r="E107" s="53"/>
      <c r="F107" s="43"/>
      <c r="G107" s="76"/>
      <c r="H107" s="43"/>
      <c r="I107" s="75"/>
      <c r="J107" s="76"/>
      <c r="K107" s="77"/>
    </row>
    <row r="108" spans="2:11" s="10" customFormat="1" ht="24.75" customHeight="1">
      <c r="B108" s="124"/>
      <c r="C108" s="124"/>
      <c r="D108" s="44"/>
      <c r="E108" s="53"/>
      <c r="F108" s="43"/>
      <c r="G108" s="80"/>
      <c r="H108" s="43"/>
      <c r="I108" s="75"/>
      <c r="J108" s="76"/>
      <c r="K108" s="77"/>
    </row>
    <row r="109" spans="2:11" s="10" customFormat="1" ht="24.75" customHeight="1">
      <c r="B109" s="124"/>
      <c r="C109" s="124"/>
      <c r="D109" s="44"/>
      <c r="E109" s="53"/>
      <c r="F109" s="43"/>
      <c r="G109" s="80"/>
      <c r="H109" s="81"/>
      <c r="I109" s="75"/>
      <c r="J109" s="76"/>
      <c r="K109" s="77"/>
    </row>
    <row r="110" spans="2:11" s="10" customFormat="1" ht="24.75" customHeight="1">
      <c r="B110" s="124"/>
      <c r="C110" s="124"/>
      <c r="D110" s="44"/>
      <c r="E110" s="53"/>
      <c r="F110" s="43"/>
      <c r="G110" s="76"/>
      <c r="H110" s="43"/>
      <c r="I110" s="75"/>
      <c r="J110" s="76"/>
      <c r="K110" s="77"/>
    </row>
    <row r="111" spans="2:11" s="10" customFormat="1" ht="24.75" customHeight="1">
      <c r="B111" s="124"/>
      <c r="C111" s="124"/>
      <c r="D111" s="44"/>
      <c r="E111" s="53"/>
      <c r="F111" s="43"/>
      <c r="G111" s="76"/>
      <c r="H111" s="43"/>
      <c r="I111" s="75"/>
      <c r="J111" s="76"/>
      <c r="K111" s="77"/>
    </row>
    <row r="112" spans="2:11" s="10" customFormat="1" ht="24.75" customHeight="1">
      <c r="B112" s="124"/>
      <c r="C112" s="124"/>
      <c r="D112" s="44"/>
      <c r="E112" s="53"/>
      <c r="F112" s="43"/>
      <c r="G112" s="76"/>
      <c r="H112" s="43"/>
      <c r="I112" s="75"/>
      <c r="J112" s="76"/>
      <c r="K112" s="77"/>
    </row>
    <row r="113" spans="2:11" s="10" customFormat="1" ht="24.75" customHeight="1">
      <c r="B113" s="124"/>
      <c r="C113" s="124"/>
      <c r="D113" s="44"/>
      <c r="E113" s="53"/>
      <c r="F113" s="43"/>
      <c r="G113" s="76"/>
      <c r="H113" s="43"/>
      <c r="I113" s="75"/>
      <c r="J113" s="76"/>
      <c r="K113" s="77"/>
    </row>
    <row r="114" spans="2:11" s="10" customFormat="1" ht="24.95" customHeight="1">
      <c r="B114" s="112" t="s">
        <v>26</v>
      </c>
      <c r="C114" s="16" t="s">
        <v>35</v>
      </c>
      <c r="D114" s="44">
        <f>SUMIF(E101:E113,C114,D101:D113)</f>
        <v>0</v>
      </c>
      <c r="E114" s="19"/>
      <c r="F114" s="19"/>
      <c r="G114" s="19"/>
      <c r="H114" s="19"/>
      <c r="I114" s="19"/>
      <c r="J114" s="19"/>
      <c r="K114" s="19"/>
    </row>
    <row r="115" spans="2:11" s="10" customFormat="1" ht="24.95" customHeight="1">
      <c r="B115" s="112"/>
      <c r="C115" s="16" t="s">
        <v>36</v>
      </c>
      <c r="D115" s="44">
        <f>SUMIF(E101:E113,C115,D101:D113)</f>
        <v>0</v>
      </c>
      <c r="E115" s="19"/>
      <c r="F115" s="19"/>
      <c r="G115" s="19"/>
      <c r="H115" s="19"/>
      <c r="I115" s="19"/>
      <c r="J115" s="19"/>
      <c r="K115" s="19"/>
    </row>
    <row r="116" spans="2:11" s="10" customFormat="1" ht="24.95" customHeight="1">
      <c r="B116" s="112"/>
      <c r="C116" s="13" t="s">
        <v>24</v>
      </c>
      <c r="D116" s="44">
        <f>SUM(D114:D115)</f>
        <v>0</v>
      </c>
      <c r="E116" s="19"/>
      <c r="F116" s="19"/>
      <c r="G116" s="19"/>
      <c r="H116" s="19"/>
      <c r="I116" s="19"/>
      <c r="J116" s="19"/>
      <c r="K116" s="19"/>
    </row>
    <row r="117" spans="2:11" s="10" customFormat="1" ht="27.75" customHeight="1">
      <c r="B117" s="11" t="s">
        <v>84</v>
      </c>
      <c r="D117" s="46"/>
    </row>
    <row r="118" spans="2:11" s="10" customFormat="1" ht="19.5" customHeight="1">
      <c r="B118" s="109" t="s">
        <v>13</v>
      </c>
      <c r="C118" s="109"/>
      <c r="D118" s="84" t="s">
        <v>14</v>
      </c>
      <c r="E118" s="16" t="s">
        <v>37</v>
      </c>
      <c r="F118" s="120" t="s">
        <v>40</v>
      </c>
      <c r="G118" s="111" t="s">
        <v>39</v>
      </c>
      <c r="H118" s="111"/>
      <c r="I118" s="111"/>
      <c r="J118" s="108" t="s">
        <v>41</v>
      </c>
      <c r="K118" s="109" t="s">
        <v>19</v>
      </c>
    </row>
    <row r="119" spans="2:11" s="10" customFormat="1" ht="30" customHeight="1">
      <c r="B119" s="109"/>
      <c r="C119" s="109"/>
      <c r="D119" s="45" t="s">
        <v>15</v>
      </c>
      <c r="E119" s="30" t="s">
        <v>38</v>
      </c>
      <c r="F119" s="121"/>
      <c r="G119" s="15" t="s">
        <v>21</v>
      </c>
      <c r="H119" s="30" t="s">
        <v>42</v>
      </c>
      <c r="I119" s="16" t="s">
        <v>17</v>
      </c>
      <c r="J119" s="108"/>
      <c r="K119" s="109"/>
    </row>
    <row r="120" spans="2:11" s="10" customFormat="1" ht="24.75" customHeight="1">
      <c r="B120" s="124"/>
      <c r="C120" s="124"/>
      <c r="D120" s="44"/>
      <c r="E120" s="53"/>
      <c r="F120" s="43"/>
      <c r="G120" s="80"/>
      <c r="H120" s="82"/>
      <c r="I120" s="75"/>
      <c r="J120" s="76"/>
      <c r="K120" s="77"/>
    </row>
    <row r="121" spans="2:11" s="10" customFormat="1" ht="24.75" customHeight="1">
      <c r="B121" s="124"/>
      <c r="C121" s="124"/>
      <c r="D121" s="44"/>
      <c r="E121" s="53"/>
      <c r="F121" s="43"/>
      <c r="G121" s="80"/>
      <c r="H121" s="81"/>
      <c r="I121" s="75"/>
      <c r="J121" s="76"/>
      <c r="K121" s="77"/>
    </row>
    <row r="122" spans="2:11" s="10" customFormat="1" ht="24.75" customHeight="1">
      <c r="B122" s="124"/>
      <c r="C122" s="124"/>
      <c r="D122" s="44"/>
      <c r="E122" s="53"/>
      <c r="F122" s="43"/>
      <c r="G122" s="80"/>
      <c r="H122" s="82"/>
      <c r="I122" s="75"/>
      <c r="J122" s="76"/>
      <c r="K122" s="77"/>
    </row>
    <row r="123" spans="2:11" s="10" customFormat="1" ht="24.75" customHeight="1">
      <c r="B123" s="124"/>
      <c r="C123" s="124"/>
      <c r="D123" s="44"/>
      <c r="E123" s="53"/>
      <c r="F123" s="43"/>
      <c r="G123" s="80"/>
      <c r="H123" s="81"/>
      <c r="I123" s="75"/>
      <c r="J123" s="76"/>
      <c r="K123" s="77"/>
    </row>
    <row r="124" spans="2:11" s="10" customFormat="1" ht="24.75" customHeight="1">
      <c r="B124" s="124"/>
      <c r="C124" s="124"/>
      <c r="D124" s="44"/>
      <c r="E124" s="53"/>
      <c r="F124" s="43"/>
      <c r="G124" s="80"/>
      <c r="H124" s="82"/>
      <c r="I124" s="75"/>
      <c r="J124" s="76"/>
      <c r="K124" s="77"/>
    </row>
    <row r="125" spans="2:11" s="10" customFormat="1" ht="24.75" customHeight="1">
      <c r="B125" s="124"/>
      <c r="C125" s="124"/>
      <c r="D125" s="44"/>
      <c r="E125" s="53"/>
      <c r="F125" s="43"/>
      <c r="G125" s="80"/>
      <c r="H125" s="81"/>
      <c r="I125" s="75"/>
      <c r="J125" s="76"/>
      <c r="K125" s="77"/>
    </row>
    <row r="126" spans="2:11" s="10" customFormat="1" ht="24.75" customHeight="1">
      <c r="B126" s="124"/>
      <c r="C126" s="124"/>
      <c r="D126" s="44"/>
      <c r="E126" s="53"/>
      <c r="F126" s="43"/>
      <c r="G126" s="80"/>
      <c r="H126" s="82"/>
      <c r="I126" s="75"/>
      <c r="J126" s="76"/>
      <c r="K126" s="77"/>
    </row>
    <row r="127" spans="2:11" s="10" customFormat="1" ht="24.75" customHeight="1">
      <c r="B127" s="124"/>
      <c r="C127" s="124"/>
      <c r="D127" s="44"/>
      <c r="E127" s="53"/>
      <c r="F127" s="43"/>
      <c r="G127" s="80"/>
      <c r="H127" s="81"/>
      <c r="I127" s="75"/>
      <c r="J127" s="76"/>
      <c r="K127" s="77"/>
    </row>
    <row r="128" spans="2:11" s="10" customFormat="1" ht="24.75" customHeight="1">
      <c r="B128" s="124"/>
      <c r="C128" s="124"/>
      <c r="D128" s="44"/>
      <c r="E128" s="53"/>
      <c r="F128" s="43"/>
      <c r="G128" s="80"/>
      <c r="H128" s="82"/>
      <c r="I128" s="75"/>
      <c r="J128" s="76"/>
      <c r="K128" s="77"/>
    </row>
    <row r="129" spans="2:11" s="10" customFormat="1" ht="24.75" customHeight="1">
      <c r="B129" s="124"/>
      <c r="C129" s="124"/>
      <c r="D129" s="44"/>
      <c r="E129" s="53"/>
      <c r="F129" s="43"/>
      <c r="G129" s="80"/>
      <c r="H129" s="81"/>
      <c r="I129" s="75"/>
      <c r="J129" s="76"/>
      <c r="K129" s="77"/>
    </row>
    <row r="130" spans="2:11" s="10" customFormat="1" ht="24.75" customHeight="1">
      <c r="B130" s="124"/>
      <c r="C130" s="124"/>
      <c r="D130" s="44"/>
      <c r="E130" s="53"/>
      <c r="F130" s="43"/>
      <c r="G130" s="80"/>
      <c r="H130" s="82"/>
      <c r="I130" s="75"/>
      <c r="J130" s="76"/>
      <c r="K130" s="77"/>
    </row>
    <row r="131" spans="2:11" s="10" customFormat="1" ht="24.75" customHeight="1">
      <c r="B131" s="124"/>
      <c r="C131" s="124"/>
      <c r="D131" s="44"/>
      <c r="E131" s="53"/>
      <c r="F131" s="43"/>
      <c r="G131" s="80"/>
      <c r="H131" s="81"/>
      <c r="I131" s="75"/>
      <c r="J131" s="76"/>
      <c r="K131" s="77"/>
    </row>
    <row r="132" spans="2:11" s="10" customFormat="1" ht="24.75" customHeight="1">
      <c r="B132" s="124"/>
      <c r="C132" s="124"/>
      <c r="D132" s="44"/>
      <c r="E132" s="53"/>
      <c r="F132" s="43"/>
      <c r="G132" s="80"/>
      <c r="H132" s="81"/>
      <c r="I132" s="75"/>
      <c r="J132" s="76"/>
      <c r="K132" s="77"/>
    </row>
    <row r="133" spans="2:11" s="10" customFormat="1" ht="24.95" customHeight="1">
      <c r="B133" s="112" t="s">
        <v>26</v>
      </c>
      <c r="C133" s="16" t="s">
        <v>35</v>
      </c>
      <c r="D133" s="44">
        <f>SUMIF(E120:E132,C133,D120:D132)</f>
        <v>0</v>
      </c>
      <c r="E133" s="19"/>
      <c r="F133" s="19"/>
      <c r="G133" s="19"/>
      <c r="H133" s="19"/>
      <c r="I133" s="19"/>
      <c r="J133" s="19"/>
      <c r="K133" s="19"/>
    </row>
    <row r="134" spans="2:11" s="10" customFormat="1" ht="24.95" customHeight="1">
      <c r="B134" s="112"/>
      <c r="C134" s="16" t="s">
        <v>36</v>
      </c>
      <c r="D134" s="44">
        <f>SUMIF(E120:E132,C134,D120:D132)</f>
        <v>0</v>
      </c>
      <c r="E134" s="19"/>
      <c r="F134" s="19"/>
      <c r="G134" s="19"/>
      <c r="H134" s="19"/>
      <c r="I134" s="19"/>
      <c r="J134" s="19"/>
      <c r="K134" s="19"/>
    </row>
    <row r="135" spans="2:11" s="10" customFormat="1" ht="24.95" customHeight="1">
      <c r="B135" s="112"/>
      <c r="C135" s="13" t="s">
        <v>24</v>
      </c>
      <c r="D135" s="44">
        <f>SUM(D133:D134)</f>
        <v>0</v>
      </c>
      <c r="E135" s="19"/>
      <c r="F135" s="19"/>
      <c r="G135" s="19"/>
      <c r="H135" s="19"/>
      <c r="I135" s="19"/>
      <c r="J135" s="19"/>
      <c r="K135" s="19"/>
    </row>
    <row r="136" spans="2:11" s="55" customFormat="1" ht="27.75" customHeight="1">
      <c r="B136" s="11" t="s">
        <v>85</v>
      </c>
      <c r="D136" s="46"/>
      <c r="H136" s="117" t="str">
        <f>IF(B152&lt;&gt;"","（食糧費 ２枚中の１枚目）","食糧費の支出が13回以下の場合は、次ページに記入すること。")</f>
        <v>食糧費の支出が13回以下の場合は、次ページに記入すること。</v>
      </c>
      <c r="I136" s="117"/>
      <c r="J136" s="117"/>
      <c r="K136" s="117"/>
    </row>
    <row r="137" spans="2:11" s="55" customFormat="1" ht="19.5" customHeight="1">
      <c r="B137" s="109" t="s">
        <v>13</v>
      </c>
      <c r="C137" s="109"/>
      <c r="D137" s="84" t="s">
        <v>14</v>
      </c>
      <c r="E137" s="52" t="s">
        <v>37</v>
      </c>
      <c r="F137" s="120" t="s">
        <v>40</v>
      </c>
      <c r="G137" s="111" t="s">
        <v>39</v>
      </c>
      <c r="H137" s="111"/>
      <c r="I137" s="111"/>
      <c r="J137" s="108" t="s">
        <v>41</v>
      </c>
      <c r="K137" s="109" t="s">
        <v>19</v>
      </c>
    </row>
    <row r="138" spans="2:11" s="55" customFormat="1" ht="30" customHeight="1">
      <c r="B138" s="109"/>
      <c r="C138" s="109"/>
      <c r="D138" s="45" t="s">
        <v>15</v>
      </c>
      <c r="E138" s="54" t="s">
        <v>38</v>
      </c>
      <c r="F138" s="121"/>
      <c r="G138" s="15" t="s">
        <v>21</v>
      </c>
      <c r="H138" s="54" t="s">
        <v>42</v>
      </c>
      <c r="I138" s="52" t="s">
        <v>17</v>
      </c>
      <c r="J138" s="108"/>
      <c r="K138" s="109"/>
    </row>
    <row r="139" spans="2:11" s="55" customFormat="1" ht="24.75" customHeight="1">
      <c r="B139" s="124"/>
      <c r="C139" s="124"/>
      <c r="D139" s="44"/>
      <c r="E139" s="53"/>
      <c r="F139" s="43"/>
      <c r="G139" s="80"/>
      <c r="H139" s="83"/>
      <c r="I139" s="75"/>
      <c r="J139" s="76"/>
      <c r="K139" s="77"/>
    </row>
    <row r="140" spans="2:11" s="55" customFormat="1" ht="24.75" customHeight="1">
      <c r="B140" s="124"/>
      <c r="C140" s="124"/>
      <c r="D140" s="44"/>
      <c r="E140" s="53"/>
      <c r="F140" s="43"/>
      <c r="G140" s="80"/>
      <c r="H140" s="83"/>
      <c r="I140" s="75"/>
      <c r="J140" s="76"/>
      <c r="K140" s="77"/>
    </row>
    <row r="141" spans="2:11" s="55" customFormat="1" ht="24.75" customHeight="1">
      <c r="B141" s="124"/>
      <c r="C141" s="124"/>
      <c r="D141" s="44"/>
      <c r="E141" s="53"/>
      <c r="F141" s="43"/>
      <c r="G141" s="80"/>
      <c r="H141" s="81"/>
      <c r="I141" s="75"/>
      <c r="J141" s="76"/>
      <c r="K141" s="77"/>
    </row>
    <row r="142" spans="2:11" s="55" customFormat="1" ht="24.75" customHeight="1">
      <c r="B142" s="124"/>
      <c r="C142" s="124"/>
      <c r="D142" s="44"/>
      <c r="E142" s="53"/>
      <c r="F142" s="43"/>
      <c r="G142" s="80"/>
      <c r="H142" s="43"/>
      <c r="I142" s="75"/>
      <c r="J142" s="76"/>
      <c r="K142" s="77"/>
    </row>
    <row r="143" spans="2:11" s="55" customFormat="1" ht="24.75" customHeight="1">
      <c r="B143" s="124"/>
      <c r="C143" s="124"/>
      <c r="D143" s="44"/>
      <c r="E143" s="53"/>
      <c r="F143" s="43"/>
      <c r="G143" s="80"/>
      <c r="H143" s="43"/>
      <c r="I143" s="75"/>
      <c r="J143" s="76"/>
      <c r="K143" s="77"/>
    </row>
    <row r="144" spans="2:11" s="55" customFormat="1" ht="24.75" customHeight="1">
      <c r="B144" s="124"/>
      <c r="C144" s="124"/>
      <c r="D144" s="44"/>
      <c r="E144" s="53"/>
      <c r="F144" s="43"/>
      <c r="G144" s="80"/>
      <c r="H144" s="43"/>
      <c r="I144" s="75"/>
      <c r="J144" s="76"/>
      <c r="K144" s="77"/>
    </row>
    <row r="145" spans="2:11" s="55" customFormat="1" ht="24.75" customHeight="1">
      <c r="B145" s="124"/>
      <c r="C145" s="124"/>
      <c r="D145" s="44"/>
      <c r="E145" s="53"/>
      <c r="F145" s="43"/>
      <c r="G145" s="80"/>
      <c r="H145" s="82"/>
      <c r="I145" s="75"/>
      <c r="J145" s="76"/>
      <c r="K145" s="77"/>
    </row>
    <row r="146" spans="2:11" s="55" customFormat="1" ht="24.75" customHeight="1">
      <c r="B146" s="124"/>
      <c r="C146" s="124"/>
      <c r="D146" s="44"/>
      <c r="E146" s="53"/>
      <c r="F146" s="43"/>
      <c r="G146" s="80"/>
      <c r="H146" s="82"/>
      <c r="I146" s="75"/>
      <c r="J146" s="76"/>
      <c r="K146" s="77"/>
    </row>
    <row r="147" spans="2:11" s="55" customFormat="1" ht="24.75" customHeight="1">
      <c r="B147" s="124"/>
      <c r="C147" s="124"/>
      <c r="D147" s="44"/>
      <c r="E147" s="53"/>
      <c r="F147" s="43"/>
      <c r="G147" s="80"/>
      <c r="H147" s="82"/>
      <c r="I147" s="75"/>
      <c r="J147" s="76"/>
      <c r="K147" s="77"/>
    </row>
    <row r="148" spans="2:11" s="55" customFormat="1" ht="24.75" customHeight="1">
      <c r="B148" s="124"/>
      <c r="C148" s="124"/>
      <c r="D148" s="44"/>
      <c r="E148" s="53"/>
      <c r="F148" s="43"/>
      <c r="G148" s="80"/>
      <c r="H148" s="43"/>
      <c r="I148" s="75"/>
      <c r="J148" s="76"/>
      <c r="K148" s="77"/>
    </row>
    <row r="149" spans="2:11" s="55" customFormat="1" ht="24.75" customHeight="1">
      <c r="B149" s="124"/>
      <c r="C149" s="124"/>
      <c r="D149" s="44"/>
      <c r="E149" s="53"/>
      <c r="F149" s="43"/>
      <c r="G149" s="80"/>
      <c r="H149" s="83"/>
      <c r="I149" s="75"/>
      <c r="J149" s="76"/>
      <c r="K149" s="77"/>
    </row>
    <row r="150" spans="2:11" s="55" customFormat="1" ht="24.75" customHeight="1">
      <c r="B150" s="124"/>
      <c r="C150" s="124"/>
      <c r="D150" s="44"/>
      <c r="E150" s="53"/>
      <c r="F150" s="43"/>
      <c r="G150" s="80"/>
      <c r="H150" s="43"/>
      <c r="I150" s="75"/>
      <c r="J150" s="76"/>
      <c r="K150" s="77"/>
    </row>
    <row r="151" spans="2:11" s="55" customFormat="1" ht="24.75" customHeight="1">
      <c r="B151" s="124"/>
      <c r="C151" s="124"/>
      <c r="D151" s="44"/>
      <c r="E151" s="53"/>
      <c r="F151" s="43"/>
      <c r="G151" s="80"/>
      <c r="H151" s="83"/>
      <c r="I151" s="75"/>
      <c r="J151" s="76"/>
      <c r="K151" s="77"/>
    </row>
    <row r="152" spans="2:11" s="55" customFormat="1" ht="24.75" customHeight="1">
      <c r="B152" s="124"/>
      <c r="C152" s="124"/>
      <c r="D152" s="44"/>
      <c r="E152" s="53"/>
      <c r="F152" s="43"/>
      <c r="G152" s="80"/>
      <c r="H152" s="83"/>
      <c r="I152" s="75"/>
      <c r="J152" s="76"/>
      <c r="K152" s="77"/>
    </row>
    <row r="153" spans="2:11" s="55" customFormat="1" ht="24.75" customHeight="1">
      <c r="B153" s="124"/>
      <c r="C153" s="124"/>
      <c r="D153" s="44"/>
      <c r="E153" s="53"/>
      <c r="F153" s="43"/>
      <c r="G153" s="80"/>
      <c r="H153" s="43"/>
      <c r="I153" s="75"/>
      <c r="J153" s="76"/>
      <c r="K153" s="77"/>
    </row>
    <row r="154" spans="2:11" s="55" customFormat="1" ht="24.75" customHeight="1">
      <c r="B154" s="124"/>
      <c r="C154" s="124"/>
      <c r="D154" s="44"/>
      <c r="E154" s="53"/>
      <c r="F154" s="43"/>
      <c r="G154" s="80"/>
      <c r="H154" s="83"/>
      <c r="I154" s="75"/>
      <c r="J154" s="76"/>
      <c r="K154" s="77"/>
    </row>
    <row r="155" spans="2:11" s="10" customFormat="1" ht="27.75" customHeight="1">
      <c r="B155" s="11" t="s">
        <v>85</v>
      </c>
      <c r="D155" s="46"/>
      <c r="H155" s="117" t="str">
        <f>IF(B152&lt;&gt;"","（食糧費 ２枚中の２枚目）","")</f>
        <v/>
      </c>
      <c r="I155" s="117"/>
      <c r="J155" s="117"/>
      <c r="K155" s="117"/>
    </row>
    <row r="156" spans="2:11" s="10" customFormat="1" ht="19.5" customHeight="1">
      <c r="B156" s="109" t="s">
        <v>13</v>
      </c>
      <c r="C156" s="109"/>
      <c r="D156" s="84" t="s">
        <v>14</v>
      </c>
      <c r="E156" s="16" t="s">
        <v>37</v>
      </c>
      <c r="F156" s="120" t="s">
        <v>40</v>
      </c>
      <c r="G156" s="111" t="s">
        <v>39</v>
      </c>
      <c r="H156" s="111"/>
      <c r="I156" s="111"/>
      <c r="J156" s="108" t="s">
        <v>41</v>
      </c>
      <c r="K156" s="109" t="s">
        <v>19</v>
      </c>
    </row>
    <row r="157" spans="2:11" s="10" customFormat="1" ht="30" customHeight="1">
      <c r="B157" s="109"/>
      <c r="C157" s="109"/>
      <c r="D157" s="45" t="s">
        <v>15</v>
      </c>
      <c r="E157" s="30" t="s">
        <v>38</v>
      </c>
      <c r="F157" s="121"/>
      <c r="G157" s="15" t="s">
        <v>21</v>
      </c>
      <c r="H157" s="30" t="s">
        <v>42</v>
      </c>
      <c r="I157" s="16" t="s">
        <v>17</v>
      </c>
      <c r="J157" s="108"/>
      <c r="K157" s="109"/>
    </row>
    <row r="158" spans="2:11" s="10" customFormat="1" ht="24.75" customHeight="1">
      <c r="B158" s="124"/>
      <c r="C158" s="124"/>
      <c r="D158" s="44"/>
      <c r="E158" s="53"/>
      <c r="F158" s="43"/>
      <c r="G158" s="80"/>
      <c r="H158" s="83"/>
      <c r="I158" s="75"/>
      <c r="J158" s="76"/>
      <c r="K158" s="77"/>
    </row>
    <row r="159" spans="2:11" s="10" customFormat="1" ht="24.75" customHeight="1">
      <c r="B159" s="124"/>
      <c r="C159" s="124"/>
      <c r="D159" s="44"/>
      <c r="E159" s="53"/>
      <c r="F159" s="43"/>
      <c r="G159" s="80"/>
      <c r="H159" s="83"/>
      <c r="I159" s="75"/>
      <c r="J159" s="76"/>
      <c r="K159" s="77"/>
    </row>
    <row r="160" spans="2:11" s="10" customFormat="1" ht="24.75" customHeight="1">
      <c r="B160" s="124"/>
      <c r="C160" s="124"/>
      <c r="D160" s="44"/>
      <c r="E160" s="53"/>
      <c r="F160" s="43"/>
      <c r="G160" s="80"/>
      <c r="H160" s="81"/>
      <c r="I160" s="75"/>
      <c r="J160" s="76"/>
      <c r="K160" s="77"/>
    </row>
    <row r="161" spans="2:11" s="10" customFormat="1" ht="24.75" customHeight="1">
      <c r="B161" s="124"/>
      <c r="C161" s="124"/>
      <c r="D161" s="44"/>
      <c r="E161" s="53"/>
      <c r="F161" s="43"/>
      <c r="G161" s="80"/>
      <c r="H161" s="43"/>
      <c r="I161" s="75"/>
      <c r="J161" s="76"/>
      <c r="K161" s="77"/>
    </row>
    <row r="162" spans="2:11" s="10" customFormat="1" ht="24.75" customHeight="1">
      <c r="B162" s="124"/>
      <c r="C162" s="124"/>
      <c r="D162" s="44"/>
      <c r="E162" s="53"/>
      <c r="F162" s="43"/>
      <c r="G162" s="80"/>
      <c r="H162" s="43"/>
      <c r="I162" s="75"/>
      <c r="J162" s="76"/>
      <c r="K162" s="77"/>
    </row>
    <row r="163" spans="2:11" s="10" customFormat="1" ht="24.75" customHeight="1">
      <c r="B163" s="124"/>
      <c r="C163" s="124"/>
      <c r="D163" s="44"/>
      <c r="E163" s="53"/>
      <c r="F163" s="43"/>
      <c r="G163" s="80"/>
      <c r="H163" s="43"/>
      <c r="I163" s="75"/>
      <c r="J163" s="76"/>
      <c r="K163" s="77"/>
    </row>
    <row r="164" spans="2:11" s="10" customFormat="1" ht="24.75" customHeight="1">
      <c r="B164" s="124"/>
      <c r="C164" s="124"/>
      <c r="D164" s="44"/>
      <c r="E164" s="53"/>
      <c r="F164" s="43"/>
      <c r="G164" s="80"/>
      <c r="H164" s="82"/>
      <c r="I164" s="75"/>
      <c r="J164" s="76"/>
      <c r="K164" s="77"/>
    </row>
    <row r="165" spans="2:11" s="10" customFormat="1" ht="24.75" customHeight="1">
      <c r="B165" s="124"/>
      <c r="C165" s="124"/>
      <c r="D165" s="44"/>
      <c r="E165" s="53"/>
      <c r="F165" s="43"/>
      <c r="G165" s="80"/>
      <c r="H165" s="82"/>
      <c r="I165" s="75"/>
      <c r="J165" s="76"/>
      <c r="K165" s="77"/>
    </row>
    <row r="166" spans="2:11" s="10" customFormat="1" ht="24.75" customHeight="1">
      <c r="B166" s="124"/>
      <c r="C166" s="124"/>
      <c r="D166" s="44"/>
      <c r="E166" s="53"/>
      <c r="F166" s="43"/>
      <c r="G166" s="80"/>
      <c r="H166" s="82"/>
      <c r="I166" s="75"/>
      <c r="J166" s="76"/>
      <c r="K166" s="77"/>
    </row>
    <row r="167" spans="2:11" s="10" customFormat="1" ht="24.75" customHeight="1">
      <c r="B167" s="124"/>
      <c r="C167" s="124"/>
      <c r="D167" s="44"/>
      <c r="E167" s="53"/>
      <c r="F167" s="43"/>
      <c r="G167" s="80"/>
      <c r="H167" s="43"/>
      <c r="I167" s="75"/>
      <c r="J167" s="76"/>
      <c r="K167" s="77"/>
    </row>
    <row r="168" spans="2:11" s="10" customFormat="1" ht="24.75" customHeight="1">
      <c r="B168" s="124"/>
      <c r="C168" s="124"/>
      <c r="D168" s="44"/>
      <c r="E168" s="53"/>
      <c r="F168" s="43"/>
      <c r="G168" s="80"/>
      <c r="H168" s="83"/>
      <c r="I168" s="75"/>
      <c r="J168" s="76"/>
      <c r="K168" s="77"/>
    </row>
    <row r="169" spans="2:11" s="10" customFormat="1" ht="24.75" customHeight="1">
      <c r="B169" s="124"/>
      <c r="C169" s="124"/>
      <c r="D169" s="44"/>
      <c r="E169" s="53"/>
      <c r="F169" s="43"/>
      <c r="G169" s="80"/>
      <c r="H169" s="43"/>
      <c r="I169" s="75"/>
      <c r="J169" s="76"/>
      <c r="K169" s="77"/>
    </row>
    <row r="170" spans="2:11" s="10" customFormat="1" ht="24.75" customHeight="1">
      <c r="B170" s="124"/>
      <c r="C170" s="124"/>
      <c r="D170" s="44"/>
      <c r="E170" s="53"/>
      <c r="F170" s="43"/>
      <c r="G170" s="80"/>
      <c r="H170" s="83"/>
      <c r="I170" s="75"/>
      <c r="J170" s="76"/>
      <c r="K170" s="77"/>
    </row>
    <row r="171" spans="2:11" s="10" customFormat="1" ht="24.95" customHeight="1">
      <c r="B171" s="112" t="s">
        <v>26</v>
      </c>
      <c r="C171" s="16" t="s">
        <v>35</v>
      </c>
      <c r="D171" s="44">
        <f>SUMIF(E139:E154,C171,D139:D154)+SUMIF(E158:E170,C171,D158:D170)</f>
        <v>0</v>
      </c>
      <c r="E171" s="19"/>
      <c r="F171" s="19"/>
      <c r="G171" s="19"/>
      <c r="H171" s="19"/>
      <c r="I171" s="19"/>
      <c r="J171" s="19"/>
      <c r="K171" s="19"/>
    </row>
    <row r="172" spans="2:11" s="10" customFormat="1" ht="24.95" customHeight="1">
      <c r="B172" s="112"/>
      <c r="C172" s="16" t="s">
        <v>36</v>
      </c>
      <c r="D172" s="44">
        <f>SUMIF(E139:E154,C172,D139:D154)+SUMIF(E158:E170,C172,D158:D170)</f>
        <v>0</v>
      </c>
      <c r="E172" s="19"/>
      <c r="F172" s="19"/>
      <c r="G172" s="19"/>
      <c r="H172" s="19"/>
      <c r="I172" s="19"/>
      <c r="J172" s="19"/>
      <c r="K172" s="19"/>
    </row>
    <row r="173" spans="2:11" s="10" customFormat="1" ht="24.95" customHeight="1">
      <c r="B173" s="112"/>
      <c r="C173" s="13" t="s">
        <v>24</v>
      </c>
      <c r="D173" s="44">
        <f>SUM(D171:D172)</f>
        <v>0</v>
      </c>
      <c r="E173" s="19"/>
      <c r="F173" s="19"/>
      <c r="G173" s="19"/>
      <c r="H173" s="19"/>
      <c r="I173" s="19"/>
      <c r="J173" s="19"/>
      <c r="K173" s="19"/>
    </row>
    <row r="174" spans="2:11" s="10" customFormat="1" ht="27.75" customHeight="1">
      <c r="B174" s="11" t="s">
        <v>86</v>
      </c>
      <c r="D174" s="46"/>
    </row>
    <row r="175" spans="2:11" s="10" customFormat="1" ht="19.5" customHeight="1">
      <c r="B175" s="109" t="s">
        <v>13</v>
      </c>
      <c r="C175" s="109"/>
      <c r="D175" s="84" t="s">
        <v>14</v>
      </c>
      <c r="E175" s="16" t="s">
        <v>37</v>
      </c>
      <c r="F175" s="120" t="s">
        <v>40</v>
      </c>
      <c r="G175" s="111" t="s">
        <v>39</v>
      </c>
      <c r="H175" s="111"/>
      <c r="I175" s="111"/>
      <c r="J175" s="108" t="s">
        <v>41</v>
      </c>
      <c r="K175" s="109" t="s">
        <v>19</v>
      </c>
    </row>
    <row r="176" spans="2:11" s="10" customFormat="1" ht="30" customHeight="1">
      <c r="B176" s="109"/>
      <c r="C176" s="109"/>
      <c r="D176" s="45" t="s">
        <v>15</v>
      </c>
      <c r="E176" s="30" t="s">
        <v>38</v>
      </c>
      <c r="F176" s="121"/>
      <c r="G176" s="15" t="s">
        <v>21</v>
      </c>
      <c r="H176" s="30" t="s">
        <v>42</v>
      </c>
      <c r="I176" s="16" t="s">
        <v>17</v>
      </c>
      <c r="J176" s="108"/>
      <c r="K176" s="109"/>
    </row>
    <row r="177" spans="2:11" s="10" customFormat="1" ht="24.75" customHeight="1">
      <c r="B177" s="124"/>
      <c r="C177" s="124"/>
      <c r="D177" s="44"/>
      <c r="E177" s="53"/>
      <c r="F177" s="43"/>
      <c r="G177" s="80"/>
      <c r="H177" s="83"/>
      <c r="I177" s="75"/>
      <c r="J177" s="76"/>
      <c r="K177" s="77"/>
    </row>
    <row r="178" spans="2:11" s="10" customFormat="1" ht="24.75" customHeight="1">
      <c r="B178" s="124"/>
      <c r="C178" s="124"/>
      <c r="D178" s="44"/>
      <c r="E178" s="53"/>
      <c r="F178" s="43"/>
      <c r="G178" s="80"/>
      <c r="H178" s="83"/>
      <c r="I178" s="75"/>
      <c r="J178" s="76"/>
      <c r="K178" s="77"/>
    </row>
    <row r="179" spans="2:11" s="10" customFormat="1" ht="24.75" customHeight="1">
      <c r="B179" s="124"/>
      <c r="C179" s="124"/>
      <c r="D179" s="44"/>
      <c r="E179" s="53"/>
      <c r="F179" s="43"/>
      <c r="G179" s="80"/>
      <c r="H179" s="81"/>
      <c r="I179" s="75"/>
      <c r="J179" s="76"/>
      <c r="K179" s="77"/>
    </row>
    <row r="180" spans="2:11" s="10" customFormat="1" ht="24.75" customHeight="1">
      <c r="B180" s="124"/>
      <c r="C180" s="124"/>
      <c r="D180" s="44"/>
      <c r="E180" s="53"/>
      <c r="F180" s="43"/>
      <c r="G180" s="80"/>
      <c r="H180" s="43"/>
      <c r="I180" s="75"/>
      <c r="J180" s="76"/>
      <c r="K180" s="77"/>
    </row>
    <row r="181" spans="2:11" s="10" customFormat="1" ht="24.75" customHeight="1">
      <c r="B181" s="124"/>
      <c r="C181" s="124"/>
      <c r="D181" s="44"/>
      <c r="E181" s="53"/>
      <c r="F181" s="43"/>
      <c r="G181" s="80"/>
      <c r="H181" s="43"/>
      <c r="I181" s="75"/>
      <c r="J181" s="76"/>
      <c r="K181" s="77"/>
    </row>
    <row r="182" spans="2:11" s="10" customFormat="1" ht="24.75" customHeight="1">
      <c r="B182" s="124"/>
      <c r="C182" s="124"/>
      <c r="D182" s="44"/>
      <c r="E182" s="53"/>
      <c r="F182" s="43"/>
      <c r="G182" s="80"/>
      <c r="H182" s="43"/>
      <c r="I182" s="75"/>
      <c r="J182" s="76"/>
      <c r="K182" s="77"/>
    </row>
    <row r="183" spans="2:11" s="10" customFormat="1" ht="24.75" customHeight="1">
      <c r="B183" s="124"/>
      <c r="C183" s="124"/>
      <c r="D183" s="44"/>
      <c r="E183" s="53"/>
      <c r="F183" s="43"/>
      <c r="G183" s="80"/>
      <c r="H183" s="82"/>
      <c r="I183" s="75"/>
      <c r="J183" s="76"/>
      <c r="K183" s="77"/>
    </row>
    <row r="184" spans="2:11" s="10" customFormat="1" ht="24.75" customHeight="1">
      <c r="B184" s="124"/>
      <c r="C184" s="124"/>
      <c r="D184" s="44"/>
      <c r="E184" s="53"/>
      <c r="F184" s="43"/>
      <c r="G184" s="80"/>
      <c r="H184" s="82"/>
      <c r="I184" s="75"/>
      <c r="J184" s="76"/>
      <c r="K184" s="77"/>
    </row>
    <row r="185" spans="2:11" s="10" customFormat="1" ht="24.75" customHeight="1">
      <c r="B185" s="124"/>
      <c r="C185" s="124"/>
      <c r="D185" s="44"/>
      <c r="E185" s="53"/>
      <c r="F185" s="43"/>
      <c r="G185" s="80"/>
      <c r="H185" s="82"/>
      <c r="I185" s="75"/>
      <c r="J185" s="76"/>
      <c r="K185" s="77"/>
    </row>
    <row r="186" spans="2:11" s="10" customFormat="1" ht="24.75" customHeight="1">
      <c r="B186" s="124"/>
      <c r="C186" s="124"/>
      <c r="D186" s="44"/>
      <c r="E186" s="53"/>
      <c r="F186" s="43"/>
      <c r="G186" s="80"/>
      <c r="H186" s="43"/>
      <c r="I186" s="75"/>
      <c r="J186" s="76"/>
      <c r="K186" s="77"/>
    </row>
    <row r="187" spans="2:11" s="10" customFormat="1" ht="24.75" customHeight="1">
      <c r="B187" s="124"/>
      <c r="C187" s="124"/>
      <c r="D187" s="44"/>
      <c r="E187" s="53"/>
      <c r="F187" s="43"/>
      <c r="G187" s="80"/>
      <c r="H187" s="83"/>
      <c r="I187" s="75"/>
      <c r="J187" s="76"/>
      <c r="K187" s="77"/>
    </row>
    <row r="188" spans="2:11" s="10" customFormat="1" ht="24.75" customHeight="1">
      <c r="B188" s="124"/>
      <c r="C188" s="124"/>
      <c r="D188" s="44"/>
      <c r="E188" s="53"/>
      <c r="F188" s="43"/>
      <c r="G188" s="80"/>
      <c r="H188" s="43"/>
      <c r="I188" s="75"/>
      <c r="J188" s="76"/>
      <c r="K188" s="77"/>
    </row>
    <row r="189" spans="2:11" s="10" customFormat="1" ht="24.75" customHeight="1">
      <c r="B189" s="124"/>
      <c r="C189" s="124"/>
      <c r="D189" s="44"/>
      <c r="E189" s="53"/>
      <c r="F189" s="43"/>
      <c r="G189" s="80"/>
      <c r="H189" s="83"/>
      <c r="I189" s="75"/>
      <c r="J189" s="76"/>
      <c r="K189" s="77"/>
    </row>
    <row r="190" spans="2:11" s="10" customFormat="1" ht="24.95" customHeight="1">
      <c r="B190" s="112" t="s">
        <v>26</v>
      </c>
      <c r="C190" s="16" t="s">
        <v>35</v>
      </c>
      <c r="D190" s="44">
        <f>SUMIF(E177:E189,C190,D177:D189)</f>
        <v>0</v>
      </c>
      <c r="E190" s="19"/>
      <c r="F190" s="19"/>
      <c r="G190" s="19"/>
      <c r="H190" s="19"/>
      <c r="I190" s="19"/>
      <c r="J190" s="19"/>
      <c r="K190" s="19"/>
    </row>
    <row r="191" spans="2:11" s="10" customFormat="1" ht="24.95" customHeight="1">
      <c r="B191" s="112"/>
      <c r="C191" s="16" t="s">
        <v>36</v>
      </c>
      <c r="D191" s="44">
        <f>SUMIF(E177:E189,C191,D177:D189)</f>
        <v>0</v>
      </c>
      <c r="E191" s="19"/>
      <c r="F191" s="19"/>
      <c r="G191" s="19"/>
      <c r="H191" s="19"/>
      <c r="I191" s="19"/>
      <c r="J191" s="19"/>
      <c r="K191" s="19"/>
    </row>
    <row r="192" spans="2:11" s="10" customFormat="1" ht="24.95" customHeight="1">
      <c r="B192" s="112"/>
      <c r="C192" s="13" t="s">
        <v>24</v>
      </c>
      <c r="D192" s="44">
        <f>SUM(D190:D191)</f>
        <v>0</v>
      </c>
      <c r="E192" s="19"/>
      <c r="F192" s="19"/>
      <c r="G192" s="19"/>
      <c r="H192" s="19"/>
      <c r="I192" s="19"/>
      <c r="J192" s="19"/>
      <c r="K192" s="19"/>
    </row>
    <row r="193" spans="2:11" s="10" customFormat="1" ht="27.75" customHeight="1">
      <c r="B193" s="11" t="s">
        <v>87</v>
      </c>
      <c r="D193" s="46"/>
    </row>
    <row r="194" spans="2:11" s="10" customFormat="1" ht="19.5" customHeight="1">
      <c r="B194" s="109" t="s">
        <v>13</v>
      </c>
      <c r="C194" s="109"/>
      <c r="D194" s="84" t="s">
        <v>14</v>
      </c>
      <c r="E194" s="16" t="s">
        <v>37</v>
      </c>
      <c r="F194" s="120" t="s">
        <v>40</v>
      </c>
      <c r="G194" s="111" t="s">
        <v>39</v>
      </c>
      <c r="H194" s="111"/>
      <c r="I194" s="111"/>
      <c r="J194" s="108" t="s">
        <v>41</v>
      </c>
      <c r="K194" s="109" t="s">
        <v>19</v>
      </c>
    </row>
    <row r="195" spans="2:11" s="10" customFormat="1" ht="30" customHeight="1">
      <c r="B195" s="109"/>
      <c r="C195" s="109"/>
      <c r="D195" s="45" t="s">
        <v>15</v>
      </c>
      <c r="E195" s="30" t="s">
        <v>38</v>
      </c>
      <c r="F195" s="121"/>
      <c r="G195" s="15" t="s">
        <v>21</v>
      </c>
      <c r="H195" s="30" t="s">
        <v>42</v>
      </c>
      <c r="I195" s="16" t="s">
        <v>17</v>
      </c>
      <c r="J195" s="108"/>
      <c r="K195" s="109"/>
    </row>
    <row r="196" spans="2:11" s="10" customFormat="1" ht="24.75" customHeight="1">
      <c r="B196" s="124"/>
      <c r="C196" s="124"/>
      <c r="D196" s="44"/>
      <c r="E196" s="53"/>
      <c r="F196" s="43"/>
      <c r="G196" s="80"/>
      <c r="H196" s="83"/>
      <c r="I196" s="75"/>
      <c r="J196" s="76"/>
      <c r="K196" s="77"/>
    </row>
    <row r="197" spans="2:11" s="10" customFormat="1" ht="24.75" customHeight="1">
      <c r="B197" s="124"/>
      <c r="C197" s="124"/>
      <c r="D197" s="44"/>
      <c r="E197" s="53"/>
      <c r="F197" s="43"/>
      <c r="G197" s="80"/>
      <c r="H197" s="82"/>
      <c r="I197" s="75"/>
      <c r="J197" s="76"/>
      <c r="K197" s="77"/>
    </row>
    <row r="198" spans="2:11" s="10" customFormat="1" ht="24.75" customHeight="1">
      <c r="B198" s="124"/>
      <c r="C198" s="124"/>
      <c r="D198" s="44"/>
      <c r="E198" s="53"/>
      <c r="F198" s="43"/>
      <c r="G198" s="80"/>
      <c r="H198" s="82"/>
      <c r="I198" s="75"/>
      <c r="J198" s="76"/>
      <c r="K198" s="77"/>
    </row>
    <row r="199" spans="2:11" s="10" customFormat="1" ht="24.75" customHeight="1">
      <c r="B199" s="124"/>
      <c r="C199" s="124"/>
      <c r="D199" s="44"/>
      <c r="E199" s="53"/>
      <c r="F199" s="43"/>
      <c r="G199" s="80"/>
      <c r="H199" s="82"/>
      <c r="I199" s="75"/>
      <c r="J199" s="76"/>
      <c r="K199" s="77"/>
    </row>
    <row r="200" spans="2:11" s="10" customFormat="1" ht="24.75" customHeight="1">
      <c r="B200" s="124"/>
      <c r="C200" s="124"/>
      <c r="D200" s="44"/>
      <c r="E200" s="53"/>
      <c r="F200" s="43"/>
      <c r="G200" s="80"/>
      <c r="H200" s="83"/>
      <c r="I200" s="75"/>
      <c r="J200" s="76"/>
      <c r="K200" s="77"/>
    </row>
    <row r="201" spans="2:11" s="10" customFormat="1" ht="24.75" customHeight="1">
      <c r="B201" s="124"/>
      <c r="C201" s="124"/>
      <c r="D201" s="44"/>
      <c r="E201" s="53"/>
      <c r="F201" s="43"/>
      <c r="G201" s="80"/>
      <c r="H201" s="82"/>
      <c r="I201" s="75"/>
      <c r="J201" s="76"/>
      <c r="K201" s="77"/>
    </row>
    <row r="202" spans="2:11" s="10" customFormat="1" ht="24.75" customHeight="1">
      <c r="B202" s="124"/>
      <c r="C202" s="124"/>
      <c r="D202" s="44"/>
      <c r="E202" s="53"/>
      <c r="F202" s="43"/>
      <c r="G202" s="80"/>
      <c r="H202" s="82"/>
      <c r="I202" s="75"/>
      <c r="J202" s="76"/>
      <c r="K202" s="77"/>
    </row>
    <row r="203" spans="2:11" s="10" customFormat="1" ht="24.75" customHeight="1">
      <c r="B203" s="124"/>
      <c r="C203" s="124"/>
      <c r="D203" s="44"/>
      <c r="E203" s="53"/>
      <c r="F203" s="43"/>
      <c r="G203" s="80"/>
      <c r="H203" s="82"/>
      <c r="I203" s="75"/>
      <c r="J203" s="76"/>
      <c r="K203" s="77"/>
    </row>
    <row r="204" spans="2:11" s="10" customFormat="1" ht="24.75" customHeight="1">
      <c r="B204" s="124"/>
      <c r="C204" s="124"/>
      <c r="D204" s="44"/>
      <c r="E204" s="53"/>
      <c r="F204" s="43"/>
      <c r="G204" s="80"/>
      <c r="H204" s="83"/>
      <c r="I204" s="75"/>
      <c r="J204" s="76"/>
      <c r="K204" s="77"/>
    </row>
    <row r="205" spans="2:11" s="10" customFormat="1" ht="24.75" customHeight="1">
      <c r="B205" s="124"/>
      <c r="C205" s="124"/>
      <c r="D205" s="44"/>
      <c r="E205" s="53"/>
      <c r="F205" s="43"/>
      <c r="G205" s="80"/>
      <c r="H205" s="82"/>
      <c r="I205" s="75"/>
      <c r="J205" s="76"/>
      <c r="K205" s="77"/>
    </row>
    <row r="206" spans="2:11" s="10" customFormat="1" ht="24.75" customHeight="1">
      <c r="B206" s="124"/>
      <c r="C206" s="124"/>
      <c r="D206" s="44"/>
      <c r="E206" s="53"/>
      <c r="F206" s="43"/>
      <c r="G206" s="80"/>
      <c r="H206" s="82"/>
      <c r="I206" s="75"/>
      <c r="J206" s="76"/>
      <c r="K206" s="77"/>
    </row>
    <row r="207" spans="2:11" s="10" customFormat="1" ht="24.75" customHeight="1">
      <c r="B207" s="124"/>
      <c r="C207" s="124"/>
      <c r="D207" s="44"/>
      <c r="E207" s="53"/>
      <c r="F207" s="43"/>
      <c r="G207" s="80"/>
      <c r="H207" s="82"/>
      <c r="I207" s="75"/>
      <c r="J207" s="76"/>
      <c r="K207" s="77"/>
    </row>
    <row r="208" spans="2:11" s="10" customFormat="1" ht="24.75" customHeight="1">
      <c r="B208" s="124"/>
      <c r="C208" s="124"/>
      <c r="D208" s="44"/>
      <c r="E208" s="53"/>
      <c r="F208" s="43"/>
      <c r="G208" s="80"/>
      <c r="H208" s="82"/>
      <c r="I208" s="75"/>
      <c r="J208" s="76"/>
      <c r="K208" s="77"/>
    </row>
    <row r="209" spans="2:11" s="10" customFormat="1" ht="24.95" customHeight="1">
      <c r="B209" s="112" t="s">
        <v>26</v>
      </c>
      <c r="C209" s="16" t="s">
        <v>35</v>
      </c>
      <c r="D209" s="44">
        <f>SUMIF(E196:E208,C209,D196:D208)</f>
        <v>0</v>
      </c>
      <c r="E209" s="19"/>
      <c r="F209" s="19"/>
      <c r="G209" s="19"/>
      <c r="H209" s="19"/>
      <c r="I209" s="19"/>
      <c r="J209" s="19"/>
      <c r="K209" s="19"/>
    </row>
    <row r="210" spans="2:11" s="10" customFormat="1" ht="24.95" customHeight="1">
      <c r="B210" s="112"/>
      <c r="C210" s="16" t="s">
        <v>36</v>
      </c>
      <c r="D210" s="44">
        <f>SUMIF(E196:E208,C210,D196:D208)</f>
        <v>0</v>
      </c>
      <c r="E210" s="19"/>
      <c r="F210" s="19"/>
      <c r="G210" s="19"/>
      <c r="H210" s="19"/>
      <c r="I210" s="19"/>
      <c r="J210" s="19"/>
      <c r="K210" s="19"/>
    </row>
    <row r="211" spans="2:11" s="10" customFormat="1" ht="24.95" customHeight="1">
      <c r="B211" s="112"/>
      <c r="C211" s="13" t="s">
        <v>24</v>
      </c>
      <c r="D211" s="44">
        <f>SUM(D209:D210)</f>
        <v>0</v>
      </c>
      <c r="E211" s="19"/>
      <c r="F211" s="19"/>
      <c r="G211" s="19"/>
      <c r="H211" s="19"/>
      <c r="I211" s="19"/>
      <c r="J211" s="19"/>
      <c r="K211" s="19"/>
    </row>
    <row r="212" spans="2:11" s="10" customFormat="1" ht="20.100000000000001" customHeight="1"/>
    <row r="213" spans="2:11" s="10" customFormat="1" ht="20.100000000000001" customHeight="1"/>
    <row r="214" spans="2:11" s="10" customFormat="1" ht="20.100000000000001" customHeight="1"/>
    <row r="215" spans="2:11" s="10" customFormat="1" ht="20.100000000000001" customHeight="1"/>
    <row r="216" spans="2:11" s="10" customFormat="1" ht="20.100000000000001" customHeight="1"/>
    <row r="217" spans="2:11" s="10" customFormat="1" ht="20.100000000000001" customHeight="1"/>
    <row r="218" spans="2:11" s="10" customFormat="1" ht="20.100000000000001" customHeight="1"/>
    <row r="219" spans="2:11" s="10" customFormat="1" ht="20.100000000000001" customHeight="1"/>
    <row r="220" spans="2:11" s="10" customFormat="1" ht="20.100000000000001" customHeight="1"/>
    <row r="221" spans="2:11" s="10" customFormat="1" ht="20.100000000000001" customHeight="1"/>
  </sheetData>
  <mergeCells count="214">
    <mergeCell ref="B168:C168"/>
    <mergeCell ref="B169:C169"/>
    <mergeCell ref="B170:C170"/>
    <mergeCell ref="B171:B173"/>
    <mergeCell ref="B162:C162"/>
    <mergeCell ref="B163:C163"/>
    <mergeCell ref="B164:C164"/>
    <mergeCell ref="B165:C165"/>
    <mergeCell ref="B166:C166"/>
    <mergeCell ref="B167:C167"/>
    <mergeCell ref="B160:C160"/>
    <mergeCell ref="B161:C161"/>
    <mergeCell ref="B131:C131"/>
    <mergeCell ref="B132:C132"/>
    <mergeCell ref="B133:B135"/>
    <mergeCell ref="B156:C157"/>
    <mergeCell ref="F156:F157"/>
    <mergeCell ref="G156:I156"/>
    <mergeCell ref="B137:C138"/>
    <mergeCell ref="F137:F138"/>
    <mergeCell ref="G137:I137"/>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K118:K119"/>
    <mergeCell ref="B120:C120"/>
    <mergeCell ref="B121:C121"/>
    <mergeCell ref="B122:C122"/>
    <mergeCell ref="B123:C123"/>
    <mergeCell ref="B124:C124"/>
    <mergeCell ref="J156:J157"/>
    <mergeCell ref="K156:K157"/>
    <mergeCell ref="B158:C158"/>
    <mergeCell ref="J137:J138"/>
    <mergeCell ref="K137:K138"/>
    <mergeCell ref="B152:C152"/>
    <mergeCell ref="B153:C153"/>
    <mergeCell ref="B154:C154"/>
    <mergeCell ref="G118:I118"/>
    <mergeCell ref="J118:J119"/>
    <mergeCell ref="B107:C107"/>
    <mergeCell ref="B108:C108"/>
    <mergeCell ref="B109:C109"/>
    <mergeCell ref="B110:C110"/>
    <mergeCell ref="B111:C111"/>
    <mergeCell ref="B112:C112"/>
    <mergeCell ref="B125:C125"/>
    <mergeCell ref="G80:I80"/>
    <mergeCell ref="J80:J81"/>
    <mergeCell ref="K80:K81"/>
    <mergeCell ref="B82:C82"/>
    <mergeCell ref="B83:C83"/>
    <mergeCell ref="B84:C84"/>
    <mergeCell ref="B208:C208"/>
    <mergeCell ref="B209:B211"/>
    <mergeCell ref="G99:I99"/>
    <mergeCell ref="J99:J100"/>
    <mergeCell ref="K99:K100"/>
    <mergeCell ref="B89:C89"/>
    <mergeCell ref="B90:C90"/>
    <mergeCell ref="B91:C91"/>
    <mergeCell ref="B92:C92"/>
    <mergeCell ref="B93:C93"/>
    <mergeCell ref="B94:C94"/>
    <mergeCell ref="B101:C101"/>
    <mergeCell ref="B102:C102"/>
    <mergeCell ref="B103:C103"/>
    <mergeCell ref="B104:C104"/>
    <mergeCell ref="B105:C105"/>
    <mergeCell ref="B106:C106"/>
    <mergeCell ref="B95:B97"/>
    <mergeCell ref="B202:C202"/>
    <mergeCell ref="B203:C203"/>
    <mergeCell ref="B204:C204"/>
    <mergeCell ref="B205:C205"/>
    <mergeCell ref="B206:C206"/>
    <mergeCell ref="B207:C207"/>
    <mergeCell ref="B80:C81"/>
    <mergeCell ref="F80:F81"/>
    <mergeCell ref="B85:C85"/>
    <mergeCell ref="B86:C86"/>
    <mergeCell ref="B87:C87"/>
    <mergeCell ref="B88:C88"/>
    <mergeCell ref="B99:C100"/>
    <mergeCell ref="F99:F100"/>
    <mergeCell ref="B113:C113"/>
    <mergeCell ref="B114:B116"/>
    <mergeCell ref="B118:C119"/>
    <mergeCell ref="F118:F119"/>
    <mergeCell ref="B126:C126"/>
    <mergeCell ref="B127:C127"/>
    <mergeCell ref="B128:C128"/>
    <mergeCell ref="B129:C129"/>
    <mergeCell ref="B130:C130"/>
    <mergeCell ref="B159:C159"/>
    <mergeCell ref="B196:C196"/>
    <mergeCell ref="B197:C197"/>
    <mergeCell ref="B198:C198"/>
    <mergeCell ref="B199:C199"/>
    <mergeCell ref="B200:C200"/>
    <mergeCell ref="B201:C201"/>
    <mergeCell ref="B190:B192"/>
    <mergeCell ref="B194:C195"/>
    <mergeCell ref="F194:F195"/>
    <mergeCell ref="G194:I194"/>
    <mergeCell ref="J194:J195"/>
    <mergeCell ref="K194:K195"/>
    <mergeCell ref="B184:C184"/>
    <mergeCell ref="B185:C185"/>
    <mergeCell ref="B186:C186"/>
    <mergeCell ref="B187:C187"/>
    <mergeCell ref="B188:C188"/>
    <mergeCell ref="B189:C189"/>
    <mergeCell ref="B178:C178"/>
    <mergeCell ref="B179:C179"/>
    <mergeCell ref="B180:C180"/>
    <mergeCell ref="B181:C181"/>
    <mergeCell ref="B182:C182"/>
    <mergeCell ref="B183:C183"/>
    <mergeCell ref="B175:C176"/>
    <mergeCell ref="F175:F176"/>
    <mergeCell ref="G175:I175"/>
    <mergeCell ref="J175:J176"/>
    <mergeCell ref="K175:K176"/>
    <mergeCell ref="B177:C177"/>
    <mergeCell ref="B72:C72"/>
    <mergeCell ref="B73:C73"/>
    <mergeCell ref="B74:C74"/>
    <mergeCell ref="B75:C75"/>
    <mergeCell ref="B76:B78"/>
    <mergeCell ref="B42:C43"/>
    <mergeCell ref="B66:C66"/>
    <mergeCell ref="B67:C67"/>
    <mergeCell ref="B68:C68"/>
    <mergeCell ref="B69:C69"/>
    <mergeCell ref="B70:C70"/>
    <mergeCell ref="B71:C71"/>
    <mergeCell ref="G61:I61"/>
    <mergeCell ref="J61:J62"/>
    <mergeCell ref="K61:K62"/>
    <mergeCell ref="B63:C63"/>
    <mergeCell ref="B64:C64"/>
    <mergeCell ref="B65:C65"/>
    <mergeCell ref="B54:C54"/>
    <mergeCell ref="B55:C55"/>
    <mergeCell ref="B56:C56"/>
    <mergeCell ref="B47:C47"/>
    <mergeCell ref="F42:F43"/>
    <mergeCell ref="G42:I42"/>
    <mergeCell ref="B37:C37"/>
    <mergeCell ref="B39:B40"/>
    <mergeCell ref="B57:B59"/>
    <mergeCell ref="B61:C62"/>
    <mergeCell ref="F61:F62"/>
    <mergeCell ref="B48:C48"/>
    <mergeCell ref="B49:C49"/>
    <mergeCell ref="B50:C50"/>
    <mergeCell ref="B51:C51"/>
    <mergeCell ref="B52:C52"/>
    <mergeCell ref="B53:C53"/>
    <mergeCell ref="B30:C30"/>
    <mergeCell ref="B22:C23"/>
    <mergeCell ref="F22:F23"/>
    <mergeCell ref="G22:I22"/>
    <mergeCell ref="J42:J43"/>
    <mergeCell ref="K42:K43"/>
    <mergeCell ref="B44:C44"/>
    <mergeCell ref="B45:C45"/>
    <mergeCell ref="B46:C46"/>
    <mergeCell ref="B31:C31"/>
    <mergeCell ref="B32:C32"/>
    <mergeCell ref="B14:C14"/>
    <mergeCell ref="B15:C15"/>
    <mergeCell ref="B16:C16"/>
    <mergeCell ref="B17:C17"/>
    <mergeCell ref="B25:C25"/>
    <mergeCell ref="B26:C26"/>
    <mergeCell ref="B27:C27"/>
    <mergeCell ref="B28:C28"/>
    <mergeCell ref="B29:C29"/>
    <mergeCell ref="H136:K136"/>
    <mergeCell ref="H155:K155"/>
    <mergeCell ref="K3:K4"/>
    <mergeCell ref="B5:C5"/>
    <mergeCell ref="F3:F4"/>
    <mergeCell ref="B6:C6"/>
    <mergeCell ref="B7:C7"/>
    <mergeCell ref="B8:C8"/>
    <mergeCell ref="B9:C9"/>
    <mergeCell ref="B10:C10"/>
    <mergeCell ref="B11:C11"/>
    <mergeCell ref="B3:C4"/>
    <mergeCell ref="G3:I3"/>
    <mergeCell ref="J3:J4"/>
    <mergeCell ref="J22:J23"/>
    <mergeCell ref="K22:K23"/>
    <mergeCell ref="B24:C24"/>
    <mergeCell ref="B33:C33"/>
    <mergeCell ref="B34:C34"/>
    <mergeCell ref="B35:C35"/>
    <mergeCell ref="B36:C36"/>
    <mergeCell ref="B18:B20"/>
    <mergeCell ref="B12:C12"/>
    <mergeCell ref="B13:C13"/>
  </mergeCells>
  <phoneticPr fontId="1"/>
  <dataValidations count="1">
    <dataValidation type="list" allowBlank="1" showInputMessage="1" showErrorMessage="1" sqref="E5:E17 E139:E154 E44:E56 E63:E75 E82:E94 E101:E113 E120:E132 E158:E170 E177:E189 E196:E208 E25:E30 E32:E37">
      <formula1>"立候補準備,選挙運動"</formula1>
    </dataValidation>
  </dataValidations>
  <pageMargins left="0.43307086614173229" right="0.23622047244094491" top="0.74803149606299213" bottom="0.35433070866141736" header="0.31496062992125984" footer="0"/>
  <pageSetup paperSize="9" fitToWidth="0" fitToHeight="0" orientation="landscape" r:id="rId1"/>
  <rowBreaks count="10" manualBreakCount="10">
    <brk id="20" min="1" max="10" man="1"/>
    <brk id="40" min="1" max="10" man="1"/>
    <brk id="59" min="1" max="10" man="1"/>
    <brk id="78" min="1" max="10" man="1"/>
    <brk id="97" min="1" max="10" man="1"/>
    <brk id="116" min="1" max="10" man="1"/>
    <brk id="135" min="1" max="10" man="1"/>
    <brk id="154" min="1" max="10" man="1"/>
    <brk id="173" min="1" max="10" man="1"/>
    <brk id="192" min="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3"/>
  <sheetViews>
    <sheetView view="pageBreakPreview" zoomScaleNormal="100" zoomScaleSheetLayoutView="100" workbookViewId="0"/>
  </sheetViews>
  <sheetFormatPr defaultRowHeight="13.5"/>
  <cols>
    <col min="1" max="1" width="9" style="1"/>
    <col min="2" max="2" width="3.75" style="1" customWidth="1"/>
    <col min="3" max="3" width="13.25" style="1" customWidth="1"/>
    <col min="4" max="4" width="15.625" style="1" customWidth="1"/>
    <col min="5" max="5" width="14.625" style="1" customWidth="1"/>
    <col min="6" max="6" width="10.625" style="1" customWidth="1"/>
    <col min="7" max="7" width="22.625" style="1" customWidth="1"/>
    <col min="8" max="8" width="11.625" style="1" customWidth="1"/>
    <col min="9" max="9" width="9" style="1"/>
    <col min="10" max="10" width="18.625" style="1" customWidth="1"/>
    <col min="11" max="11" width="7.875" style="1" customWidth="1"/>
    <col min="12" max="12" width="19.375" style="1" bestFit="1" customWidth="1"/>
    <col min="13" max="16384" width="9" style="1"/>
  </cols>
  <sheetData>
    <row r="1" spans="2:13" s="10" customFormat="1" ht="20.100000000000001" customHeight="1"/>
    <row r="2" spans="2:13" s="10" customFormat="1" ht="33" customHeight="1">
      <c r="B2" s="11" t="s">
        <v>43</v>
      </c>
    </row>
    <row r="3" spans="2:13" s="10" customFormat="1" ht="19.5" customHeight="1">
      <c r="B3" s="109" t="s">
        <v>13</v>
      </c>
      <c r="C3" s="109"/>
      <c r="D3" s="18" t="s">
        <v>14</v>
      </c>
      <c r="E3" s="16" t="s">
        <v>37</v>
      </c>
      <c r="F3" s="120" t="s">
        <v>40</v>
      </c>
      <c r="G3" s="111" t="s">
        <v>39</v>
      </c>
      <c r="H3" s="111"/>
      <c r="I3" s="111"/>
      <c r="J3" s="108" t="s">
        <v>41</v>
      </c>
      <c r="K3" s="109" t="s">
        <v>19</v>
      </c>
    </row>
    <row r="4" spans="2:13" s="10" customFormat="1" ht="30" customHeight="1">
      <c r="B4" s="109"/>
      <c r="C4" s="109"/>
      <c r="D4" s="17" t="s">
        <v>15</v>
      </c>
      <c r="E4" s="30" t="s">
        <v>38</v>
      </c>
      <c r="F4" s="121"/>
      <c r="G4" s="15" t="s">
        <v>21</v>
      </c>
      <c r="H4" s="30" t="s">
        <v>42</v>
      </c>
      <c r="I4" s="16" t="s">
        <v>17</v>
      </c>
      <c r="J4" s="108"/>
      <c r="K4" s="109"/>
    </row>
    <row r="5" spans="2:13" s="10" customFormat="1" ht="38.1" customHeight="1">
      <c r="B5" s="112" t="s">
        <v>26</v>
      </c>
      <c r="C5" s="30" t="s">
        <v>47</v>
      </c>
      <c r="D5" s="42">
        <f>支出の部!O15</f>
        <v>0</v>
      </c>
      <c r="E5" s="19"/>
      <c r="F5" s="19"/>
      <c r="G5" s="19"/>
      <c r="H5" s="19"/>
      <c r="I5" s="19"/>
      <c r="J5" s="19"/>
      <c r="K5" s="19"/>
    </row>
    <row r="6" spans="2:13" s="10" customFormat="1" ht="38.1" customHeight="1">
      <c r="B6" s="112"/>
      <c r="C6" s="30" t="s">
        <v>48</v>
      </c>
      <c r="D6" s="42">
        <f>支出の部!P15</f>
        <v>0</v>
      </c>
      <c r="E6" s="19"/>
      <c r="F6" s="19"/>
      <c r="G6" s="19"/>
      <c r="H6" s="19"/>
      <c r="I6" s="19"/>
      <c r="J6" s="19"/>
      <c r="K6" s="19"/>
    </row>
    <row r="7" spans="2:13" s="10" customFormat="1" ht="24.95" customHeight="1">
      <c r="B7" s="112"/>
      <c r="C7" s="13" t="s">
        <v>24</v>
      </c>
      <c r="D7" s="42">
        <f>支出の部!Q15</f>
        <v>0</v>
      </c>
      <c r="E7" s="19"/>
      <c r="F7" s="19"/>
      <c r="G7" s="19"/>
      <c r="H7" s="19"/>
      <c r="I7" s="19"/>
      <c r="J7" s="19"/>
      <c r="K7" s="19"/>
    </row>
    <row r="8" spans="2:13" s="10" customFormat="1" ht="38.1" customHeight="1">
      <c r="B8" s="112" t="s">
        <v>27</v>
      </c>
      <c r="C8" s="30" t="s">
        <v>47</v>
      </c>
      <c r="D8" s="42">
        <v>0</v>
      </c>
      <c r="E8" s="19"/>
      <c r="F8" s="19"/>
      <c r="G8" s="19"/>
      <c r="H8" s="19"/>
      <c r="I8" s="19"/>
      <c r="J8" s="19"/>
      <c r="K8" s="19"/>
    </row>
    <row r="9" spans="2:13" s="10" customFormat="1" ht="38.1" customHeight="1">
      <c r="B9" s="112"/>
      <c r="C9" s="30" t="s">
        <v>48</v>
      </c>
      <c r="D9" s="42">
        <v>0</v>
      </c>
      <c r="E9" s="19"/>
      <c r="F9" s="19"/>
      <c r="G9" s="19"/>
      <c r="H9" s="19"/>
      <c r="I9" s="19"/>
      <c r="J9" s="19"/>
      <c r="K9" s="19"/>
    </row>
    <row r="10" spans="2:13" s="10" customFormat="1" ht="24.95" customHeight="1">
      <c r="B10" s="112"/>
      <c r="C10" s="13" t="s">
        <v>24</v>
      </c>
      <c r="D10" s="42">
        <f>SUM(D8:D9)</f>
        <v>0</v>
      </c>
      <c r="E10" s="19"/>
      <c r="F10" s="19"/>
      <c r="G10" s="19"/>
      <c r="H10" s="19"/>
      <c r="I10" s="19"/>
      <c r="J10" s="19"/>
      <c r="K10" s="19"/>
    </row>
    <row r="11" spans="2:13" s="10" customFormat="1" ht="38.1" customHeight="1">
      <c r="B11" s="112" t="s">
        <v>28</v>
      </c>
      <c r="C11" s="30" t="s">
        <v>47</v>
      </c>
      <c r="D11" s="42">
        <f>D5+D8</f>
        <v>0</v>
      </c>
      <c r="E11" s="19"/>
      <c r="F11" s="19"/>
      <c r="G11" s="19"/>
      <c r="H11" s="19"/>
      <c r="I11" s="19"/>
      <c r="J11" s="19"/>
      <c r="K11" s="19"/>
    </row>
    <row r="12" spans="2:13" s="10" customFormat="1" ht="38.1" customHeight="1">
      <c r="B12" s="112"/>
      <c r="C12" s="30" t="s">
        <v>48</v>
      </c>
      <c r="D12" s="42">
        <f t="shared" ref="D12:D13" si="0">D6+D9</f>
        <v>0</v>
      </c>
      <c r="E12" s="19"/>
      <c r="F12" s="19"/>
      <c r="G12" s="19"/>
      <c r="H12" s="19"/>
      <c r="I12" s="19"/>
      <c r="J12" s="19"/>
      <c r="K12" s="19"/>
    </row>
    <row r="13" spans="2:13" s="10" customFormat="1" ht="24.95" customHeight="1">
      <c r="B13" s="112"/>
      <c r="C13" s="13" t="s">
        <v>24</v>
      </c>
      <c r="D13" s="42">
        <f t="shared" si="0"/>
        <v>0</v>
      </c>
      <c r="E13" s="19"/>
      <c r="F13" s="19"/>
      <c r="G13" s="19"/>
      <c r="H13" s="19"/>
      <c r="I13" s="19"/>
      <c r="J13" s="19"/>
      <c r="K13" s="19"/>
    </row>
    <row r="14" spans="2:13" s="10" customFormat="1" ht="24.95" customHeight="1">
      <c r="B14" s="127" t="s">
        <v>44</v>
      </c>
      <c r="C14" s="128"/>
      <c r="D14" s="133" t="s">
        <v>45</v>
      </c>
      <c r="E14" s="134"/>
      <c r="F14" s="135"/>
      <c r="G14" s="31" t="s">
        <v>102</v>
      </c>
      <c r="H14" s="133" t="s">
        <v>103</v>
      </c>
      <c r="I14" s="135"/>
      <c r="J14" s="136" t="s">
        <v>46</v>
      </c>
      <c r="K14" s="137"/>
    </row>
    <row r="15" spans="2:13" s="10" customFormat="1" ht="24.95" customHeight="1">
      <c r="B15" s="129"/>
      <c r="C15" s="130"/>
      <c r="D15" s="142" t="s">
        <v>100</v>
      </c>
      <c r="E15" s="143"/>
      <c r="F15" s="144"/>
      <c r="G15" s="102"/>
      <c r="H15" s="138"/>
      <c r="I15" s="139"/>
      <c r="J15" s="140">
        <f>G15*H15</f>
        <v>0</v>
      </c>
      <c r="K15" s="141"/>
      <c r="L15" s="20"/>
    </row>
    <row r="16" spans="2:13" s="10" customFormat="1" ht="24.95" customHeight="1">
      <c r="B16" s="129"/>
      <c r="C16" s="130"/>
      <c r="D16" s="142" t="s">
        <v>101</v>
      </c>
      <c r="E16" s="143"/>
      <c r="F16" s="144"/>
      <c r="G16" s="103"/>
      <c r="H16" s="138"/>
      <c r="I16" s="139"/>
      <c r="J16" s="140">
        <f>G16*H16</f>
        <v>0</v>
      </c>
      <c r="K16" s="141"/>
      <c r="L16" s="20"/>
      <c r="M16" s="20"/>
    </row>
    <row r="17" spans="2:11" s="10" customFormat="1" ht="24.95" customHeight="1">
      <c r="B17" s="131"/>
      <c r="C17" s="132"/>
      <c r="D17" s="136" t="s">
        <v>24</v>
      </c>
      <c r="E17" s="145"/>
      <c r="F17" s="137"/>
      <c r="G17" s="32"/>
      <c r="H17" s="146"/>
      <c r="I17" s="147"/>
      <c r="J17" s="140">
        <f>SUM(J15:K16)</f>
        <v>0</v>
      </c>
      <c r="K17" s="141"/>
    </row>
    <row r="18" spans="2:11" s="10" customFormat="1" ht="20.100000000000001" customHeight="1"/>
    <row r="19" spans="2:11" s="10" customFormat="1" ht="20.100000000000001" customHeight="1"/>
    <row r="20" spans="2:11" s="10" customFormat="1" ht="20.100000000000001" customHeight="1">
      <c r="C20" s="10" t="s">
        <v>49</v>
      </c>
    </row>
    <row r="21" spans="2:11" s="10" customFormat="1" ht="20.100000000000001" customHeight="1"/>
    <row r="22" spans="2:11" s="10" customFormat="1" ht="20.100000000000001" customHeight="1">
      <c r="C22" s="34" t="s">
        <v>50</v>
      </c>
    </row>
    <row r="23" spans="2:11" s="10" customFormat="1" ht="20.100000000000001" customHeight="1"/>
    <row r="24" spans="2:11" s="10" customFormat="1" ht="20.100000000000001" customHeight="1">
      <c r="G24" s="4" t="s">
        <v>3</v>
      </c>
      <c r="H24" s="35" t="s">
        <v>1</v>
      </c>
      <c r="I24" s="164" t="str">
        <f>入力シート!D8</f>
        <v>大阪府四條畷市△△町△番△号</v>
      </c>
      <c r="J24" s="164"/>
      <c r="K24" s="164"/>
    </row>
    <row r="25" spans="2:11" s="10" customFormat="1" ht="20.100000000000001" customHeight="1">
      <c r="H25" s="35" t="s">
        <v>2</v>
      </c>
      <c r="I25" s="153" t="str">
        <f>入力シート!D9</f>
        <v>△△　△△</v>
      </c>
      <c r="J25" s="153"/>
      <c r="K25" s="36"/>
    </row>
    <row r="26" spans="2:11" s="10" customFormat="1" ht="20.100000000000001" customHeight="1"/>
    <row r="27" spans="2:11" s="10" customFormat="1" ht="20.100000000000001" customHeight="1">
      <c r="C27" s="10" t="s">
        <v>19</v>
      </c>
    </row>
    <row r="28" spans="2:11" s="10" customFormat="1" ht="20.100000000000001" customHeight="1">
      <c r="C28" s="39" t="s">
        <v>61</v>
      </c>
    </row>
    <row r="29" spans="2:11" s="10" customFormat="1" ht="20.100000000000001" customHeight="1">
      <c r="C29" s="40" t="s">
        <v>60</v>
      </c>
    </row>
    <row r="30" spans="2:11" s="10" customFormat="1" ht="20.100000000000001" customHeight="1">
      <c r="C30" s="39" t="s">
        <v>62</v>
      </c>
    </row>
    <row r="31" spans="2:11" s="10" customFormat="1" ht="20.100000000000001" customHeight="1">
      <c r="C31" s="39" t="s">
        <v>63</v>
      </c>
    </row>
    <row r="32" spans="2:11" s="10" customFormat="1" ht="20.100000000000001" customHeight="1">
      <c r="C32" s="40" t="s">
        <v>64</v>
      </c>
    </row>
    <row r="33" spans="2:11" s="10" customFormat="1" ht="20.100000000000001" customHeight="1">
      <c r="C33" s="39" t="s">
        <v>65</v>
      </c>
    </row>
    <row r="34" spans="2:11" s="10" customFormat="1" ht="20.100000000000001" customHeight="1">
      <c r="C34" s="39" t="s">
        <v>66</v>
      </c>
    </row>
    <row r="35" spans="2:11" s="10" customFormat="1" ht="20.100000000000001" customHeight="1">
      <c r="C35" s="40" t="s">
        <v>67</v>
      </c>
    </row>
    <row r="36" spans="2:11" s="10" customFormat="1" ht="20.100000000000001" customHeight="1">
      <c r="C36" s="39" t="s">
        <v>68</v>
      </c>
    </row>
    <row r="37" spans="2:11" s="10" customFormat="1" ht="20.100000000000001" customHeight="1">
      <c r="C37" s="39" t="s">
        <v>69</v>
      </c>
    </row>
    <row r="38" spans="2:11" s="10" customFormat="1" ht="20.100000000000001" customHeight="1">
      <c r="C38" s="33" t="s">
        <v>70</v>
      </c>
    </row>
    <row r="39" spans="2:11" s="10" customFormat="1" ht="20.100000000000001" customHeight="1">
      <c r="C39" s="10" t="s">
        <v>235</v>
      </c>
    </row>
    <row r="40" spans="2:11" s="10" customFormat="1" ht="20.100000000000001" customHeight="1">
      <c r="C40" s="10" t="s">
        <v>236</v>
      </c>
    </row>
    <row r="41" spans="2:11" s="10" customFormat="1" ht="20.100000000000001" customHeight="1">
      <c r="C41" s="10" t="s">
        <v>237</v>
      </c>
    </row>
    <row r="42" spans="2:11" s="10" customFormat="1" ht="20.100000000000001" customHeight="1"/>
    <row r="43" spans="2:11" s="10" customFormat="1" ht="20.100000000000001" customHeight="1">
      <c r="B43" s="159" t="s">
        <v>51</v>
      </c>
      <c r="C43" s="159"/>
      <c r="D43" s="159"/>
      <c r="E43" s="159"/>
      <c r="F43" s="159"/>
      <c r="G43" s="159"/>
      <c r="H43" s="159"/>
      <c r="I43" s="159"/>
      <c r="J43" s="159"/>
      <c r="K43" s="159"/>
    </row>
    <row r="44" spans="2:11" s="10" customFormat="1" ht="20.100000000000001" customHeight="1">
      <c r="B44" s="159"/>
      <c r="C44" s="159"/>
      <c r="D44" s="159"/>
      <c r="E44" s="159"/>
      <c r="F44" s="159"/>
      <c r="G44" s="159"/>
      <c r="H44" s="159"/>
      <c r="I44" s="159"/>
      <c r="J44" s="159"/>
      <c r="K44" s="159"/>
    </row>
    <row r="45" spans="2:11" s="10" customFormat="1" ht="20.100000000000001" customHeight="1">
      <c r="B45" s="109" t="s">
        <v>52</v>
      </c>
      <c r="C45" s="109"/>
      <c r="D45" s="16" t="s">
        <v>54</v>
      </c>
      <c r="E45" s="16" t="s">
        <v>37</v>
      </c>
      <c r="F45" s="16" t="s">
        <v>40</v>
      </c>
      <c r="G45" s="109" t="s">
        <v>53</v>
      </c>
      <c r="H45" s="109"/>
      <c r="I45" s="109"/>
      <c r="J45" s="109"/>
      <c r="K45" s="109"/>
    </row>
    <row r="46" spans="2:11" s="10" customFormat="1" ht="20.100000000000001" customHeight="1">
      <c r="B46" s="124"/>
      <c r="C46" s="124"/>
      <c r="D46" s="42"/>
      <c r="E46" s="15"/>
      <c r="F46" s="43"/>
      <c r="G46" s="154"/>
      <c r="H46" s="154"/>
      <c r="I46" s="154"/>
      <c r="J46" s="154"/>
      <c r="K46" s="154"/>
    </row>
    <row r="47" spans="2:11" s="10" customFormat="1" ht="20.100000000000001" customHeight="1">
      <c r="B47" s="124"/>
      <c r="C47" s="124"/>
      <c r="D47" s="42"/>
      <c r="E47" s="96"/>
      <c r="F47" s="43"/>
      <c r="G47" s="154"/>
      <c r="H47" s="154"/>
      <c r="I47" s="154"/>
      <c r="J47" s="154"/>
      <c r="K47" s="154"/>
    </row>
    <row r="48" spans="2:11" s="10" customFormat="1" ht="20.100000000000001" customHeight="1">
      <c r="B48" s="124"/>
      <c r="C48" s="124"/>
      <c r="D48" s="42"/>
      <c r="E48" s="96"/>
      <c r="F48" s="43"/>
      <c r="G48" s="154"/>
      <c r="H48" s="154"/>
      <c r="I48" s="154"/>
      <c r="J48" s="154"/>
      <c r="K48" s="154"/>
    </row>
    <row r="49" spans="2:11" s="10" customFormat="1" ht="20.100000000000001" customHeight="1">
      <c r="B49" s="124"/>
      <c r="C49" s="124"/>
      <c r="D49" s="42"/>
      <c r="E49" s="96"/>
      <c r="F49" s="43"/>
      <c r="G49" s="154"/>
      <c r="H49" s="154"/>
      <c r="I49" s="154"/>
      <c r="J49" s="154"/>
      <c r="K49" s="154"/>
    </row>
    <row r="50" spans="2:11" s="10" customFormat="1" ht="20.100000000000001" customHeight="1">
      <c r="B50" s="124"/>
      <c r="C50" s="124"/>
      <c r="D50" s="42"/>
      <c r="E50" s="96"/>
      <c r="F50" s="43"/>
      <c r="G50" s="154"/>
      <c r="H50" s="154"/>
      <c r="I50" s="154"/>
      <c r="J50" s="154"/>
      <c r="K50" s="154"/>
    </row>
    <row r="51" spans="2:11" ht="20.100000000000001" customHeight="1">
      <c r="B51" s="124"/>
      <c r="C51" s="124"/>
      <c r="D51" s="42"/>
      <c r="E51" s="96"/>
      <c r="F51" s="43"/>
      <c r="G51" s="154"/>
      <c r="H51" s="154"/>
      <c r="I51" s="154"/>
      <c r="J51" s="154"/>
      <c r="K51" s="154"/>
    </row>
    <row r="52" spans="2:11" ht="20.100000000000001" customHeight="1">
      <c r="B52" s="124"/>
      <c r="C52" s="124"/>
      <c r="D52" s="42"/>
      <c r="E52" s="96"/>
      <c r="F52" s="43"/>
      <c r="G52" s="154"/>
      <c r="H52" s="154"/>
      <c r="I52" s="154"/>
      <c r="J52" s="154"/>
      <c r="K52" s="154"/>
    </row>
    <row r="53" spans="2:11" ht="20.100000000000001" customHeight="1">
      <c r="B53" s="124"/>
      <c r="C53" s="124"/>
      <c r="D53" s="42"/>
      <c r="E53" s="96"/>
      <c r="F53" s="43"/>
      <c r="G53" s="154"/>
      <c r="H53" s="154"/>
      <c r="I53" s="154"/>
      <c r="J53" s="154"/>
      <c r="K53" s="154"/>
    </row>
    <row r="54" spans="2:11" ht="20.100000000000001" customHeight="1">
      <c r="B54" s="3"/>
      <c r="C54" s="3"/>
      <c r="D54" s="3"/>
      <c r="E54" s="3"/>
      <c r="F54" s="3"/>
      <c r="G54" s="3"/>
      <c r="H54" s="3"/>
      <c r="I54" s="3"/>
      <c r="J54" s="3"/>
      <c r="K54" s="3"/>
    </row>
    <row r="55" spans="2:11" ht="20.100000000000001" customHeight="1">
      <c r="B55" s="3"/>
      <c r="C55" s="37" t="s">
        <v>5</v>
      </c>
      <c r="D55" s="151">
        <f>鑑!C8</f>
        <v>45039</v>
      </c>
      <c r="E55" s="152"/>
      <c r="F55" s="3" t="str">
        <f>入力シート!D13</f>
        <v>四條畷市議会議員選挙</v>
      </c>
      <c r="G55" s="3"/>
      <c r="H55" s="3"/>
      <c r="I55" s="3"/>
      <c r="J55" s="3"/>
      <c r="K55" s="3"/>
    </row>
    <row r="56" spans="2:11" ht="20.100000000000001" customHeight="1">
      <c r="B56" s="3"/>
      <c r="C56" s="3"/>
      <c r="D56" s="3"/>
      <c r="E56" s="3"/>
      <c r="F56" s="3"/>
      <c r="G56" s="3"/>
      <c r="H56" s="3"/>
      <c r="I56" s="3"/>
      <c r="J56" s="3"/>
      <c r="K56" s="3"/>
    </row>
    <row r="57" spans="2:11" ht="20.100000000000001" customHeight="1">
      <c r="B57" s="3"/>
      <c r="C57" s="37" t="s">
        <v>6</v>
      </c>
      <c r="D57" s="12" t="s">
        <v>57</v>
      </c>
      <c r="E57" s="33" t="s">
        <v>59</v>
      </c>
      <c r="F57" s="155" t="str">
        <f>入力シート!D6</f>
        <v>○○　○○</v>
      </c>
      <c r="G57" s="155"/>
      <c r="H57" s="3"/>
      <c r="I57" s="3"/>
      <c r="J57" s="3"/>
      <c r="K57" s="3"/>
    </row>
    <row r="58" spans="2:11" ht="20.100000000000001" customHeight="1">
      <c r="B58" s="3"/>
      <c r="C58" s="3"/>
      <c r="D58" s="12"/>
      <c r="E58" s="33"/>
      <c r="F58" s="10"/>
      <c r="G58" s="10"/>
      <c r="H58" s="3"/>
      <c r="I58" s="3"/>
      <c r="J58" s="3"/>
      <c r="K58" s="3"/>
    </row>
    <row r="59" spans="2:11" ht="20.100000000000001" customHeight="1">
      <c r="B59" s="3"/>
      <c r="C59" s="37" t="s">
        <v>7</v>
      </c>
      <c r="D59" s="12" t="s">
        <v>58</v>
      </c>
      <c r="E59" s="33" t="s">
        <v>59</v>
      </c>
      <c r="F59" s="155" t="str">
        <f>入力シート!D9</f>
        <v>△△　△△</v>
      </c>
      <c r="G59" s="155"/>
      <c r="H59" s="3"/>
      <c r="I59" s="3"/>
      <c r="J59" s="3"/>
      <c r="K59" s="3"/>
    </row>
    <row r="60" spans="2:11" ht="20.100000000000001" customHeight="1">
      <c r="B60" s="3"/>
      <c r="C60" s="3"/>
      <c r="D60" s="3"/>
      <c r="E60" s="3"/>
      <c r="F60" s="3"/>
      <c r="G60" s="3"/>
      <c r="H60" s="3"/>
      <c r="I60" s="3"/>
      <c r="J60" s="3"/>
      <c r="K60" s="3"/>
    </row>
    <row r="61" spans="2:11" ht="20.100000000000001" customHeight="1">
      <c r="B61" s="153" t="s">
        <v>55</v>
      </c>
      <c r="C61" s="153"/>
      <c r="D61" s="3"/>
      <c r="E61" s="3"/>
      <c r="F61" s="3"/>
      <c r="G61" s="3"/>
      <c r="H61" s="3"/>
      <c r="I61" s="3"/>
      <c r="J61" s="3"/>
      <c r="K61" s="3"/>
    </row>
    <row r="62" spans="2:11" ht="20.100000000000001" customHeight="1">
      <c r="B62" s="3"/>
      <c r="C62" s="41" t="s">
        <v>71</v>
      </c>
      <c r="D62" s="3"/>
      <c r="E62" s="3"/>
      <c r="F62" s="3"/>
      <c r="G62" s="3"/>
      <c r="H62" s="3"/>
      <c r="I62" s="3"/>
      <c r="J62" s="3"/>
      <c r="K62" s="3"/>
    </row>
    <row r="63" spans="2:11" ht="20.100000000000001" customHeight="1">
      <c r="B63" s="3"/>
      <c r="C63" s="41" t="s">
        <v>72</v>
      </c>
      <c r="D63" s="3"/>
      <c r="E63" s="3"/>
      <c r="F63" s="3"/>
      <c r="G63" s="3"/>
      <c r="H63" s="3"/>
      <c r="I63" s="3"/>
      <c r="J63" s="3"/>
      <c r="K63" s="3"/>
    </row>
    <row r="64" spans="2:11" ht="20.100000000000001" customHeight="1">
      <c r="B64" s="3"/>
      <c r="C64" s="41" t="s">
        <v>73</v>
      </c>
      <c r="D64" s="3"/>
      <c r="E64" s="3"/>
      <c r="F64" s="3"/>
      <c r="G64" s="3"/>
      <c r="H64" s="3"/>
      <c r="I64" s="3"/>
      <c r="J64" s="3"/>
      <c r="K64" s="3"/>
    </row>
    <row r="65" spans="2:11" ht="20.100000000000001" customHeight="1">
      <c r="B65" s="3"/>
      <c r="C65" s="33" t="s">
        <v>74</v>
      </c>
      <c r="D65" s="3"/>
      <c r="E65" s="3"/>
      <c r="F65" s="3"/>
      <c r="G65" s="3"/>
      <c r="H65" s="3"/>
      <c r="I65" s="3"/>
      <c r="J65" s="3"/>
      <c r="K65" s="3"/>
    </row>
    <row r="66" spans="2:11" ht="20.100000000000001" customHeight="1">
      <c r="B66" s="3"/>
      <c r="C66" s="3"/>
      <c r="D66" s="3"/>
      <c r="E66" s="3"/>
      <c r="F66" s="3"/>
      <c r="G66" s="3"/>
      <c r="H66" s="3"/>
      <c r="I66" s="3"/>
      <c r="J66" s="3"/>
      <c r="K66" s="3"/>
    </row>
    <row r="67" spans="2:11" ht="20.100000000000001" customHeight="1">
      <c r="B67" s="159" t="s">
        <v>56</v>
      </c>
      <c r="C67" s="159"/>
      <c r="D67" s="159"/>
      <c r="E67" s="159"/>
      <c r="F67" s="159"/>
      <c r="G67" s="159"/>
      <c r="H67" s="159"/>
      <c r="I67" s="159"/>
      <c r="J67" s="159"/>
      <c r="K67" s="159"/>
    </row>
    <row r="68" spans="2:11" ht="20.100000000000001" customHeight="1">
      <c r="B68" s="159"/>
      <c r="C68" s="159"/>
      <c r="D68" s="159"/>
      <c r="E68" s="159"/>
      <c r="F68" s="159"/>
      <c r="G68" s="159"/>
      <c r="H68" s="159"/>
      <c r="I68" s="159"/>
      <c r="J68" s="159"/>
      <c r="K68" s="159"/>
    </row>
    <row r="69" spans="2:11" ht="20.100000000000001" customHeight="1">
      <c r="B69" s="156" t="s">
        <v>104</v>
      </c>
      <c r="C69" s="156"/>
      <c r="D69" s="156"/>
      <c r="E69" s="156"/>
      <c r="F69" s="156"/>
      <c r="G69" s="156" t="s">
        <v>105</v>
      </c>
      <c r="H69" s="156"/>
      <c r="I69" s="156"/>
      <c r="J69" s="156"/>
      <c r="K69" s="156"/>
    </row>
    <row r="70" spans="2:11" ht="20.100000000000001" customHeight="1">
      <c r="B70" s="157"/>
      <c r="C70" s="158"/>
      <c r="D70" s="158"/>
      <c r="E70" s="158"/>
      <c r="F70" s="158"/>
      <c r="G70" s="160"/>
      <c r="H70" s="161"/>
      <c r="I70" s="161"/>
      <c r="J70" s="161"/>
      <c r="K70" s="162"/>
    </row>
    <row r="71" spans="2:11" ht="20.100000000000001" customHeight="1">
      <c r="B71" s="157"/>
      <c r="C71" s="158"/>
      <c r="D71" s="158"/>
      <c r="E71" s="158"/>
      <c r="F71" s="158"/>
      <c r="G71" s="157"/>
      <c r="H71" s="158"/>
      <c r="I71" s="158"/>
      <c r="J71" s="158"/>
      <c r="K71" s="163"/>
    </row>
    <row r="72" spans="2:11" ht="20.100000000000001" customHeight="1">
      <c r="B72" s="157"/>
      <c r="C72" s="158"/>
      <c r="D72" s="158"/>
      <c r="E72" s="158"/>
      <c r="F72" s="158"/>
      <c r="G72" s="157"/>
      <c r="H72" s="158"/>
      <c r="I72" s="158"/>
      <c r="J72" s="158"/>
      <c r="K72" s="163"/>
    </row>
    <row r="73" spans="2:11" ht="20.100000000000001" customHeight="1">
      <c r="B73" s="148"/>
      <c r="C73" s="149"/>
      <c r="D73" s="149"/>
      <c r="E73" s="149"/>
      <c r="F73" s="149"/>
      <c r="G73" s="148"/>
      <c r="H73" s="149"/>
      <c r="I73" s="149"/>
      <c r="J73" s="149"/>
      <c r="K73" s="150"/>
    </row>
    <row r="74" spans="2:11" ht="20.100000000000001" customHeight="1"/>
    <row r="75" spans="2:11" ht="20.100000000000001" customHeight="1">
      <c r="C75" s="37" t="s">
        <v>5</v>
      </c>
      <c r="D75" s="151">
        <f>鑑!C8</f>
        <v>45039</v>
      </c>
      <c r="E75" s="152"/>
      <c r="F75" s="3" t="str">
        <f>F55</f>
        <v>四條畷市議会議員選挙</v>
      </c>
      <c r="G75" s="3"/>
    </row>
    <row r="76" spans="2:11" ht="20.100000000000001" customHeight="1">
      <c r="C76" s="3"/>
      <c r="D76" s="3"/>
      <c r="E76" s="3"/>
      <c r="F76" s="3"/>
      <c r="G76" s="3"/>
    </row>
    <row r="77" spans="2:11" ht="20.100000000000001" customHeight="1">
      <c r="C77" s="37" t="s">
        <v>6</v>
      </c>
      <c r="D77" s="12" t="s">
        <v>57</v>
      </c>
      <c r="E77" s="33" t="s">
        <v>59</v>
      </c>
      <c r="F77" s="155" t="str">
        <f>F57</f>
        <v>○○　○○</v>
      </c>
      <c r="G77" s="155"/>
    </row>
    <row r="78" spans="2:11" ht="20.100000000000001" customHeight="1">
      <c r="C78" s="3"/>
      <c r="D78" s="12"/>
      <c r="E78" s="33"/>
      <c r="F78" s="10"/>
      <c r="G78" s="10"/>
    </row>
    <row r="79" spans="2:11" ht="20.100000000000001" customHeight="1">
      <c r="C79" s="37" t="s">
        <v>7</v>
      </c>
      <c r="D79" s="12" t="s">
        <v>58</v>
      </c>
      <c r="E79" s="33" t="s">
        <v>59</v>
      </c>
      <c r="F79" s="155" t="str">
        <f>F59</f>
        <v>△△　△△</v>
      </c>
      <c r="G79" s="155"/>
    </row>
    <row r="80" spans="2:11" ht="20.100000000000001" customHeight="1"/>
    <row r="81" spans="2:3" ht="20.100000000000001" customHeight="1">
      <c r="B81" s="153" t="s">
        <v>55</v>
      </c>
      <c r="C81" s="153"/>
    </row>
    <row r="82" spans="2:3" ht="20.100000000000001" customHeight="1">
      <c r="B82" s="3"/>
      <c r="C82" s="41" t="s">
        <v>75</v>
      </c>
    </row>
    <row r="83" spans="2:3" ht="20.100000000000001" customHeight="1">
      <c r="B83" s="3"/>
      <c r="C83" s="41" t="s">
        <v>76</v>
      </c>
    </row>
    <row r="84" spans="2:3" ht="20.100000000000001" customHeight="1">
      <c r="B84" s="3"/>
      <c r="C84" s="41" t="s">
        <v>77</v>
      </c>
    </row>
    <row r="85" spans="2:3" ht="20.100000000000001" customHeight="1">
      <c r="C85" s="41" t="s">
        <v>78</v>
      </c>
    </row>
    <row r="86" spans="2:3" ht="20.100000000000001" customHeight="1"/>
    <row r="87" spans="2:3" ht="20.100000000000001" customHeight="1"/>
    <row r="88" spans="2:3" ht="20.100000000000001" customHeight="1"/>
    <row r="89" spans="2:3" ht="20.100000000000001" customHeight="1"/>
    <row r="90" spans="2:3" ht="20.100000000000001" customHeight="1"/>
    <row r="91" spans="2:3" ht="20.100000000000001" customHeight="1"/>
    <row r="92" spans="2:3" ht="20.100000000000001" customHeight="1"/>
    <row r="93" spans="2:3" ht="20.100000000000001" customHeight="1"/>
    <row r="94" spans="2:3" ht="20.100000000000001" customHeight="1"/>
    <row r="95" spans="2:3" ht="20.100000000000001" customHeight="1"/>
    <row r="96" spans="2:3"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sheetData>
  <mergeCells count="61">
    <mergeCell ref="B50:C50"/>
    <mergeCell ref="B45:C45"/>
    <mergeCell ref="B46:C46"/>
    <mergeCell ref="B47:C47"/>
    <mergeCell ref="D55:E55"/>
    <mergeCell ref="I24:K24"/>
    <mergeCell ref="I25:J25"/>
    <mergeCell ref="B43:K44"/>
    <mergeCell ref="B48:C48"/>
    <mergeCell ref="B49:C49"/>
    <mergeCell ref="G48:K48"/>
    <mergeCell ref="G49:K49"/>
    <mergeCell ref="G50:K50"/>
    <mergeCell ref="G45:K45"/>
    <mergeCell ref="G46:K46"/>
    <mergeCell ref="G47:K47"/>
    <mergeCell ref="B81:C81"/>
    <mergeCell ref="B69:F69"/>
    <mergeCell ref="B70:F70"/>
    <mergeCell ref="B71:F71"/>
    <mergeCell ref="B67:K68"/>
    <mergeCell ref="G69:K69"/>
    <mergeCell ref="G70:K70"/>
    <mergeCell ref="G71:K71"/>
    <mergeCell ref="F77:G77"/>
    <mergeCell ref="F79:G79"/>
    <mergeCell ref="B72:F72"/>
    <mergeCell ref="G72:K72"/>
    <mergeCell ref="B73:F73"/>
    <mergeCell ref="G73:K73"/>
    <mergeCell ref="D75:E75"/>
    <mergeCell ref="B61:C61"/>
    <mergeCell ref="B51:C51"/>
    <mergeCell ref="B52:C52"/>
    <mergeCell ref="G51:K51"/>
    <mergeCell ref="G52:K52"/>
    <mergeCell ref="B53:C53"/>
    <mergeCell ref="G53:K53"/>
    <mergeCell ref="F59:G59"/>
    <mergeCell ref="F57:G57"/>
    <mergeCell ref="B14:C17"/>
    <mergeCell ref="B11:B13"/>
    <mergeCell ref="D14:F14"/>
    <mergeCell ref="H14:I14"/>
    <mergeCell ref="J14:K14"/>
    <mergeCell ref="H15:I15"/>
    <mergeCell ref="H16:I16"/>
    <mergeCell ref="J15:K15"/>
    <mergeCell ref="J16:K16"/>
    <mergeCell ref="D15:F15"/>
    <mergeCell ref="D16:F16"/>
    <mergeCell ref="D17:F17"/>
    <mergeCell ref="H17:I17"/>
    <mergeCell ref="J17:K17"/>
    <mergeCell ref="J3:J4"/>
    <mergeCell ref="K3:K4"/>
    <mergeCell ref="B5:B7"/>
    <mergeCell ref="B8:B10"/>
    <mergeCell ref="B3:C4"/>
    <mergeCell ref="F3:F4"/>
    <mergeCell ref="G3:I3"/>
  </mergeCells>
  <phoneticPr fontId="1"/>
  <dataValidations count="1">
    <dataValidation type="list" allowBlank="1" showInputMessage="1" showErrorMessage="1" sqref="E46:E53">
      <formula1>"立候補準備,選挙運動"</formula1>
    </dataValidation>
  </dataValidations>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view="pageBreakPreview" zoomScaleNormal="100" zoomScaleSheetLayoutView="100" workbookViewId="0"/>
  </sheetViews>
  <sheetFormatPr defaultRowHeight="13.5"/>
  <cols>
    <col min="1" max="1" width="9" style="1"/>
    <col min="2" max="2" width="3.75" style="1" customWidth="1"/>
    <col min="3" max="3" width="13.25" style="1" customWidth="1"/>
    <col min="4" max="4" width="15.625" style="1" customWidth="1"/>
    <col min="5" max="5" width="9" style="1"/>
    <col min="6" max="6" width="25.625" style="1" customWidth="1"/>
    <col min="7" max="7" width="10.625" style="1" customWidth="1"/>
    <col min="8" max="8" width="9" style="1"/>
    <col min="9" max="9" width="24.25" style="1" customWidth="1"/>
    <col min="10" max="10" width="16.625" style="1" customWidth="1"/>
    <col min="11" max="16384" width="9" style="1"/>
  </cols>
  <sheetData>
    <row r="1" spans="2:11" s="64" customFormat="1" ht="20.100000000000001" customHeight="1"/>
    <row r="2" spans="2:11" s="64" customFormat="1" ht="33" customHeight="1">
      <c r="B2" s="11" t="s">
        <v>12</v>
      </c>
    </row>
    <row r="3" spans="2:11" s="64" customFormat="1" ht="19.5" customHeight="1">
      <c r="B3" s="109" t="s">
        <v>13</v>
      </c>
      <c r="C3" s="109"/>
      <c r="D3" s="63" t="s">
        <v>14</v>
      </c>
      <c r="E3" s="109" t="s">
        <v>16</v>
      </c>
      <c r="F3" s="111" t="s">
        <v>25</v>
      </c>
      <c r="G3" s="111"/>
      <c r="H3" s="111"/>
      <c r="I3" s="108" t="s">
        <v>18</v>
      </c>
      <c r="J3" s="109" t="s">
        <v>19</v>
      </c>
    </row>
    <row r="4" spans="2:11" s="64" customFormat="1" ht="30" customHeight="1">
      <c r="B4" s="109"/>
      <c r="C4" s="109"/>
      <c r="D4" s="17" t="s">
        <v>15</v>
      </c>
      <c r="E4" s="109"/>
      <c r="F4" s="15" t="s">
        <v>21</v>
      </c>
      <c r="G4" s="15" t="s">
        <v>20</v>
      </c>
      <c r="H4" s="60" t="s">
        <v>17</v>
      </c>
      <c r="I4" s="108"/>
      <c r="J4" s="109"/>
    </row>
    <row r="5" spans="2:11" s="64" customFormat="1" ht="24.95" customHeight="1">
      <c r="B5" s="110" t="s">
        <v>135</v>
      </c>
      <c r="C5" s="110"/>
      <c r="D5" s="42">
        <v>100000</v>
      </c>
      <c r="E5" s="15" t="s">
        <v>115</v>
      </c>
      <c r="F5" s="51" t="s">
        <v>119</v>
      </c>
      <c r="G5" s="43" t="s">
        <v>123</v>
      </c>
      <c r="H5" s="75" t="s">
        <v>127</v>
      </c>
      <c r="I5" s="19"/>
      <c r="J5" s="76"/>
      <c r="K5" s="66"/>
    </row>
    <row r="6" spans="2:11" s="64" customFormat="1" ht="24.95" customHeight="1">
      <c r="B6" s="110" t="s">
        <v>135</v>
      </c>
      <c r="C6" s="110"/>
      <c r="D6" s="42">
        <v>100000</v>
      </c>
      <c r="E6" s="70" t="s">
        <v>115</v>
      </c>
      <c r="F6" s="51" t="s">
        <v>120</v>
      </c>
      <c r="G6" s="43" t="s">
        <v>124</v>
      </c>
      <c r="H6" s="75" t="s">
        <v>128</v>
      </c>
      <c r="I6" s="19"/>
      <c r="J6" s="77"/>
      <c r="K6" s="67"/>
    </row>
    <row r="7" spans="2:11" s="64" customFormat="1" ht="24.95" customHeight="1">
      <c r="B7" s="110" t="s">
        <v>135</v>
      </c>
      <c r="C7" s="110"/>
      <c r="D7" s="42">
        <v>4000</v>
      </c>
      <c r="E7" s="70" t="s">
        <v>115</v>
      </c>
      <c r="F7" s="51"/>
      <c r="G7" s="43"/>
      <c r="H7" s="75"/>
      <c r="I7" s="19"/>
      <c r="J7" s="77" t="s">
        <v>130</v>
      </c>
      <c r="K7" s="67"/>
    </row>
    <row r="8" spans="2:11" s="64" customFormat="1" ht="24.95" customHeight="1">
      <c r="B8" s="110" t="s">
        <v>135</v>
      </c>
      <c r="C8" s="110"/>
      <c r="D8" s="42">
        <v>70000</v>
      </c>
      <c r="E8" s="70" t="s">
        <v>115</v>
      </c>
      <c r="F8" s="51" t="s">
        <v>121</v>
      </c>
      <c r="G8" s="43" t="s">
        <v>125</v>
      </c>
      <c r="H8" s="75" t="s">
        <v>129</v>
      </c>
      <c r="I8" s="19"/>
      <c r="J8" s="77" t="s">
        <v>131</v>
      </c>
    </row>
    <row r="9" spans="2:11" s="64" customFormat="1" ht="24.95" customHeight="1">
      <c r="B9" s="110" t="s">
        <v>135</v>
      </c>
      <c r="C9" s="110"/>
      <c r="D9" s="42">
        <v>1500000</v>
      </c>
      <c r="E9" s="75" t="s">
        <v>116</v>
      </c>
      <c r="F9" s="51"/>
      <c r="G9" s="43"/>
      <c r="H9" s="75"/>
      <c r="I9" s="19"/>
      <c r="J9" s="76" t="s">
        <v>132</v>
      </c>
    </row>
    <row r="10" spans="2:11" s="64" customFormat="1" ht="24.95" customHeight="1">
      <c r="B10" s="110" t="s">
        <v>135</v>
      </c>
      <c r="C10" s="110"/>
      <c r="D10" s="42">
        <v>21000</v>
      </c>
      <c r="E10" s="70" t="s">
        <v>115</v>
      </c>
      <c r="F10" s="51" t="s">
        <v>122</v>
      </c>
      <c r="G10" s="43" t="s">
        <v>126</v>
      </c>
      <c r="H10" s="75" t="s">
        <v>127</v>
      </c>
      <c r="I10" s="19"/>
      <c r="J10" s="77" t="s">
        <v>133</v>
      </c>
    </row>
    <row r="11" spans="2:11" s="64" customFormat="1" ht="24.95" customHeight="1">
      <c r="B11" s="110"/>
      <c r="C11" s="110"/>
      <c r="D11" s="42"/>
      <c r="E11" s="70"/>
      <c r="F11" s="51"/>
      <c r="G11" s="43"/>
      <c r="H11" s="75"/>
      <c r="I11" s="19"/>
      <c r="J11" s="77"/>
    </row>
    <row r="12" spans="2:11" s="64" customFormat="1" ht="24.95" customHeight="1">
      <c r="B12" s="110"/>
      <c r="C12" s="110"/>
      <c r="D12" s="42"/>
      <c r="E12" s="70"/>
      <c r="F12" s="51"/>
      <c r="G12" s="165" t="s">
        <v>134</v>
      </c>
      <c r="H12" s="166"/>
      <c r="I12" s="166"/>
      <c r="J12" s="167"/>
    </row>
    <row r="13" spans="2:11" s="64" customFormat="1" ht="24.95" customHeight="1">
      <c r="B13" s="110"/>
      <c r="C13" s="110"/>
      <c r="D13" s="42"/>
      <c r="E13" s="15"/>
      <c r="F13" s="51"/>
      <c r="G13" s="168"/>
      <c r="H13" s="169"/>
      <c r="I13" s="169"/>
      <c r="J13" s="170"/>
    </row>
    <row r="14" spans="2:11" s="64" customFormat="1" ht="24.95" customHeight="1">
      <c r="B14" s="110"/>
      <c r="C14" s="110"/>
      <c r="D14" s="42"/>
      <c r="E14" s="70"/>
      <c r="F14" s="51"/>
      <c r="G14" s="43"/>
      <c r="H14" s="43"/>
      <c r="I14" s="19"/>
      <c r="J14" s="77"/>
    </row>
    <row r="15" spans="2:11" s="64" customFormat="1" ht="24.95" customHeight="1">
      <c r="B15" s="110"/>
      <c r="C15" s="110"/>
      <c r="D15" s="42"/>
      <c r="E15" s="70"/>
      <c r="F15" s="51"/>
      <c r="G15" s="43"/>
      <c r="H15" s="43"/>
      <c r="I15" s="19"/>
      <c r="J15" s="77"/>
    </row>
    <row r="16" spans="2:11" s="64" customFormat="1" ht="24.95" customHeight="1">
      <c r="B16" s="110"/>
      <c r="C16" s="110"/>
      <c r="D16" s="42"/>
      <c r="E16" s="70"/>
      <c r="F16" s="51"/>
      <c r="G16" s="43"/>
      <c r="H16" s="43"/>
      <c r="I16" s="19"/>
      <c r="J16" s="76"/>
    </row>
    <row r="17" spans="2:10" s="64" customFormat="1" ht="24.95" customHeight="1">
      <c r="B17" s="110"/>
      <c r="C17" s="110"/>
      <c r="D17" s="42"/>
      <c r="E17" s="70"/>
      <c r="F17" s="51"/>
      <c r="G17" s="43"/>
      <c r="H17" s="43"/>
      <c r="I17" s="19"/>
      <c r="J17" s="76"/>
    </row>
    <row r="18" spans="2:10" s="64" customFormat="1" ht="24.95" customHeight="1">
      <c r="B18" s="112" t="s">
        <v>26</v>
      </c>
      <c r="C18" s="60" t="s">
        <v>22</v>
      </c>
      <c r="D18" s="44">
        <f>SUMIF(E5:E17,C18,D5:D17)</f>
        <v>295000</v>
      </c>
      <c r="E18" s="61"/>
      <c r="F18" s="19"/>
      <c r="G18" s="19"/>
      <c r="H18" s="19"/>
      <c r="I18" s="19"/>
      <c r="J18" s="19"/>
    </row>
    <row r="19" spans="2:10" s="64" customFormat="1" ht="24.95" customHeight="1">
      <c r="B19" s="112"/>
      <c r="C19" s="60" t="s">
        <v>23</v>
      </c>
      <c r="D19" s="44">
        <f>SUMIF(E5:E17,C19,D5:D17)</f>
        <v>1500000</v>
      </c>
      <c r="E19" s="61"/>
      <c r="F19" s="19"/>
      <c r="G19" s="19"/>
      <c r="H19" s="19"/>
      <c r="I19" s="19"/>
      <c r="J19" s="19"/>
    </row>
    <row r="20" spans="2:10" s="64" customFormat="1" ht="24.95" customHeight="1">
      <c r="B20" s="112"/>
      <c r="C20" s="61" t="s">
        <v>24</v>
      </c>
      <c r="D20" s="44">
        <f>SUM(D18:D19)</f>
        <v>1795000</v>
      </c>
      <c r="E20" s="61"/>
      <c r="F20" s="19"/>
      <c r="G20" s="19"/>
      <c r="H20" s="19"/>
      <c r="I20" s="19"/>
      <c r="J20" s="19"/>
    </row>
    <row r="21" spans="2:10" s="64" customFormat="1" ht="33" customHeight="1">
      <c r="B21" s="11" t="s">
        <v>29</v>
      </c>
    </row>
    <row r="22" spans="2:10" s="64" customFormat="1" ht="19.5" customHeight="1">
      <c r="B22" s="109" t="s">
        <v>13</v>
      </c>
      <c r="C22" s="109"/>
      <c r="D22" s="63" t="s">
        <v>14</v>
      </c>
      <c r="E22" s="109" t="s">
        <v>16</v>
      </c>
      <c r="F22" s="111" t="s">
        <v>25</v>
      </c>
      <c r="G22" s="111"/>
      <c r="H22" s="111"/>
      <c r="I22" s="108" t="s">
        <v>18</v>
      </c>
      <c r="J22" s="109" t="s">
        <v>19</v>
      </c>
    </row>
    <row r="23" spans="2:10" s="64" customFormat="1" ht="30" customHeight="1">
      <c r="B23" s="109"/>
      <c r="C23" s="109"/>
      <c r="D23" s="17" t="s">
        <v>15</v>
      </c>
      <c r="E23" s="109"/>
      <c r="F23" s="15" t="s">
        <v>21</v>
      </c>
      <c r="G23" s="15" t="s">
        <v>20</v>
      </c>
      <c r="H23" s="60" t="s">
        <v>17</v>
      </c>
      <c r="I23" s="108"/>
      <c r="J23" s="109"/>
    </row>
    <row r="24" spans="2:10" s="64" customFormat="1" ht="30" hidden="1" customHeight="1">
      <c r="B24" s="60"/>
      <c r="C24" s="60"/>
      <c r="D24" s="48"/>
      <c r="E24" s="61"/>
      <c r="F24" s="15"/>
      <c r="G24" s="15"/>
      <c r="H24" s="60"/>
      <c r="I24" s="62"/>
      <c r="J24" s="60"/>
    </row>
    <row r="25" spans="2:10" s="64" customFormat="1" ht="30" hidden="1" customHeight="1">
      <c r="B25" s="60"/>
      <c r="C25" s="60"/>
      <c r="D25" s="48"/>
      <c r="E25" s="61"/>
      <c r="F25" s="15"/>
      <c r="G25" s="15"/>
      <c r="H25" s="60"/>
      <c r="I25" s="62"/>
      <c r="J25" s="60"/>
    </row>
    <row r="26" spans="2:10" s="64" customFormat="1" ht="30" hidden="1" customHeight="1">
      <c r="B26" s="60"/>
      <c r="C26" s="60"/>
      <c r="D26" s="48"/>
      <c r="E26" s="61"/>
      <c r="F26" s="15"/>
      <c r="G26" s="15"/>
      <c r="H26" s="60"/>
      <c r="I26" s="62"/>
      <c r="J26" s="60"/>
    </row>
    <row r="27" spans="2:10" s="64" customFormat="1" ht="24.95" customHeight="1">
      <c r="B27" s="112" t="s">
        <v>24</v>
      </c>
      <c r="C27" s="60" t="s">
        <v>22</v>
      </c>
      <c r="D27" s="49">
        <f>D18</f>
        <v>295000</v>
      </c>
      <c r="E27" s="61"/>
      <c r="F27" s="19"/>
      <c r="G27" s="19"/>
      <c r="H27" s="19"/>
      <c r="I27" s="19"/>
      <c r="J27" s="19"/>
    </row>
    <row r="28" spans="2:10" s="64" customFormat="1" ht="24.95" customHeight="1">
      <c r="B28" s="112"/>
      <c r="C28" s="60" t="s">
        <v>23</v>
      </c>
      <c r="D28" s="49">
        <f t="shared" ref="D28:D29" si="0">D19</f>
        <v>1500000</v>
      </c>
      <c r="E28" s="61"/>
      <c r="F28" s="19"/>
      <c r="G28" s="19"/>
      <c r="H28" s="19"/>
      <c r="I28" s="19"/>
      <c r="J28" s="19"/>
    </row>
    <row r="29" spans="2:10" s="64" customFormat="1" ht="24.95" customHeight="1">
      <c r="B29" s="112"/>
      <c r="C29" s="61" t="s">
        <v>24</v>
      </c>
      <c r="D29" s="49">
        <f t="shared" si="0"/>
        <v>1795000</v>
      </c>
      <c r="E29" s="61"/>
      <c r="F29" s="19"/>
      <c r="G29" s="19"/>
      <c r="H29" s="19"/>
      <c r="I29" s="19"/>
      <c r="J29" s="19"/>
    </row>
    <row r="30" spans="2:10" s="64" customFormat="1" ht="24.95" customHeight="1">
      <c r="B30" s="112" t="s">
        <v>27</v>
      </c>
      <c r="C30" s="60" t="s">
        <v>22</v>
      </c>
      <c r="D30" s="49">
        <v>0</v>
      </c>
      <c r="E30" s="61"/>
      <c r="F30" s="19"/>
      <c r="G30" s="19"/>
      <c r="H30" s="19"/>
      <c r="I30" s="19"/>
      <c r="J30" s="19"/>
    </row>
    <row r="31" spans="2:10" s="64" customFormat="1" ht="24.95" customHeight="1">
      <c r="B31" s="112"/>
      <c r="C31" s="60" t="s">
        <v>23</v>
      </c>
      <c r="D31" s="49">
        <v>0</v>
      </c>
      <c r="E31" s="61"/>
      <c r="F31" s="19"/>
      <c r="G31" s="19"/>
      <c r="H31" s="19"/>
      <c r="I31" s="19"/>
      <c r="J31" s="19"/>
    </row>
    <row r="32" spans="2:10" s="64" customFormat="1" ht="24.95" customHeight="1">
      <c r="B32" s="112"/>
      <c r="C32" s="61" t="s">
        <v>24</v>
      </c>
      <c r="D32" s="49">
        <v>0</v>
      </c>
      <c r="E32" s="61"/>
      <c r="F32" s="19"/>
      <c r="G32" s="19"/>
      <c r="H32" s="19"/>
      <c r="I32" s="19"/>
      <c r="J32" s="19"/>
    </row>
    <row r="33" spans="2:10" s="64" customFormat="1" ht="24.95" customHeight="1">
      <c r="B33" s="112" t="s">
        <v>28</v>
      </c>
      <c r="C33" s="60" t="s">
        <v>22</v>
      </c>
      <c r="D33" s="49">
        <f>D27+D30</f>
        <v>295000</v>
      </c>
      <c r="E33" s="61"/>
      <c r="F33" s="19"/>
      <c r="G33" s="19"/>
      <c r="H33" s="19"/>
      <c r="I33" s="19"/>
      <c r="J33" s="19"/>
    </row>
    <row r="34" spans="2:10" s="64" customFormat="1" ht="24.95" customHeight="1">
      <c r="B34" s="112"/>
      <c r="C34" s="60" t="s">
        <v>23</v>
      </c>
      <c r="D34" s="49">
        <f t="shared" ref="D34:D35" si="1">D28+D31</f>
        <v>1500000</v>
      </c>
      <c r="E34" s="61"/>
      <c r="F34" s="19"/>
      <c r="G34" s="19"/>
      <c r="H34" s="19"/>
      <c r="I34" s="19"/>
      <c r="J34" s="19"/>
    </row>
    <row r="35" spans="2:10" s="64" customFormat="1" ht="24.95" customHeight="1">
      <c r="B35" s="112"/>
      <c r="C35" s="61" t="s">
        <v>24</v>
      </c>
      <c r="D35" s="49">
        <f t="shared" si="1"/>
        <v>1795000</v>
      </c>
      <c r="E35" s="61"/>
      <c r="F35" s="19"/>
      <c r="G35" s="19"/>
      <c r="H35" s="19"/>
      <c r="I35" s="19"/>
      <c r="J35" s="19"/>
    </row>
    <row r="36" spans="2:10" s="64" customFormat="1" ht="20.100000000000001" customHeight="1"/>
    <row r="37" spans="2:10" s="64" customFormat="1" ht="20.100000000000001" customHeight="1">
      <c r="B37" s="111" t="s">
        <v>30</v>
      </c>
      <c r="C37" s="111"/>
      <c r="D37" s="21" t="s">
        <v>31</v>
      </c>
      <c r="E37" s="22"/>
      <c r="F37" s="22"/>
      <c r="G37" s="22"/>
      <c r="H37" s="22"/>
      <c r="I37" s="22"/>
      <c r="J37" s="23"/>
    </row>
    <row r="38" spans="2:10" s="64" customFormat="1" ht="20.100000000000001" customHeight="1">
      <c r="B38" s="111"/>
      <c r="C38" s="111"/>
      <c r="D38" s="115" t="s">
        <v>32</v>
      </c>
      <c r="E38" s="116"/>
      <c r="F38" s="78">
        <v>28000</v>
      </c>
      <c r="G38" s="24" t="s">
        <v>88</v>
      </c>
      <c r="H38" s="28"/>
      <c r="I38" s="24"/>
      <c r="J38" s="25"/>
    </row>
    <row r="39" spans="2:10" s="64" customFormat="1" ht="20.100000000000001" customHeight="1">
      <c r="B39" s="111"/>
      <c r="C39" s="111"/>
      <c r="D39" s="113" t="s">
        <v>33</v>
      </c>
      <c r="E39" s="114"/>
      <c r="F39" s="79">
        <v>339000</v>
      </c>
      <c r="G39" s="26" t="s">
        <v>88</v>
      </c>
      <c r="H39" s="29"/>
      <c r="I39" s="26"/>
      <c r="J39" s="27"/>
    </row>
    <row r="40" spans="2:10" s="64" customFormat="1" ht="20.100000000000001" customHeight="1"/>
    <row r="41" spans="2:10" s="64" customFormat="1" ht="20.100000000000001" customHeight="1"/>
    <row r="42" spans="2:10" s="64" customFormat="1" ht="20.100000000000001" customHeight="1"/>
    <row r="43" spans="2:10" s="64" customFormat="1" ht="20.100000000000001" customHeight="1"/>
    <row r="44" spans="2:10" s="64" customFormat="1" ht="20.100000000000001" customHeight="1"/>
    <row r="45" spans="2:10" s="64" customFormat="1" ht="20.100000000000001" customHeight="1"/>
    <row r="46" spans="2:10" s="64" customFormat="1" ht="20.100000000000001" customHeight="1"/>
    <row r="47" spans="2:10" s="64" customFormat="1" ht="20.100000000000001" customHeight="1"/>
    <row r="48" spans="2:10" s="64" customFormat="1" ht="20.100000000000001" customHeight="1"/>
    <row r="49" s="64" customFormat="1" ht="20.100000000000001" customHeight="1"/>
    <row r="50" s="64" customFormat="1" ht="20.100000000000001" customHeight="1"/>
    <row r="51" s="64" customFormat="1" ht="20.100000000000001" customHeight="1"/>
    <row r="52" s="64" customFormat="1" ht="20.100000000000001" customHeight="1"/>
    <row r="53" s="64" customFormat="1" ht="20.100000000000001" customHeight="1"/>
    <row r="54" s="64" customFormat="1" ht="20.100000000000001" customHeight="1"/>
    <row r="55" s="64" customFormat="1" ht="20.100000000000001" customHeight="1"/>
    <row r="56" s="64" customFormat="1" ht="20.100000000000001" customHeight="1"/>
    <row r="57" s="64" customFormat="1" ht="20.100000000000001" customHeight="1"/>
    <row r="58" s="64" customFormat="1" ht="20.100000000000001" customHeight="1"/>
    <row r="59" s="64" customFormat="1" ht="20.100000000000001" customHeight="1"/>
    <row r="60" s="64" customFormat="1" ht="20.100000000000001" customHeight="1"/>
    <row r="61" s="64" customFormat="1" ht="20.100000000000001" customHeight="1"/>
    <row r="62" s="64" customFormat="1" ht="20.100000000000001" customHeight="1"/>
    <row r="63" s="64" customFormat="1" ht="20.100000000000001" customHeight="1"/>
    <row r="64" s="64" customFormat="1" ht="20.100000000000001" customHeight="1"/>
    <row r="65" s="64" customFormat="1" ht="20.100000000000001" customHeight="1"/>
    <row r="66" s="64" customFormat="1" ht="20.100000000000001" customHeight="1"/>
    <row r="67" s="64" customFormat="1" ht="20.100000000000001" customHeight="1"/>
    <row r="68" s="64" customFormat="1" ht="20.100000000000001" customHeight="1"/>
    <row r="69" s="64" customFormat="1" ht="20.100000000000001" customHeight="1"/>
    <row r="70" s="64" customFormat="1" ht="20.100000000000001" customHeight="1"/>
    <row r="71" s="64" customFormat="1" ht="20.100000000000001" customHeight="1"/>
    <row r="72" s="64" customFormat="1" ht="20.100000000000001" customHeight="1"/>
    <row r="73" s="64" customFormat="1" ht="20.100000000000001" customHeight="1"/>
    <row r="74" s="64" customFormat="1" ht="20.100000000000001" customHeight="1"/>
    <row r="75" s="64" customFormat="1" ht="20.100000000000001" customHeight="1"/>
  </sheetData>
  <mergeCells count="31">
    <mergeCell ref="B27:B29"/>
    <mergeCell ref="B30:B32"/>
    <mergeCell ref="B33:B35"/>
    <mergeCell ref="B37:C39"/>
    <mergeCell ref="D38:E38"/>
    <mergeCell ref="D39:E39"/>
    <mergeCell ref="J22:J23"/>
    <mergeCell ref="B12:C12"/>
    <mergeCell ref="B13:C13"/>
    <mergeCell ref="B14:C14"/>
    <mergeCell ref="B15:C15"/>
    <mergeCell ref="B16:C16"/>
    <mergeCell ref="B17:C17"/>
    <mergeCell ref="B18:B20"/>
    <mergeCell ref="B22:C23"/>
    <mergeCell ref="E22:E23"/>
    <mergeCell ref="F22:H22"/>
    <mergeCell ref="I22:I23"/>
    <mergeCell ref="J3:J4"/>
    <mergeCell ref="B5:C5"/>
    <mergeCell ref="G12:J13"/>
    <mergeCell ref="B11:C11"/>
    <mergeCell ref="B3:C4"/>
    <mergeCell ref="E3:E4"/>
    <mergeCell ref="F3:H3"/>
    <mergeCell ref="I3:I4"/>
    <mergeCell ref="B6:C6"/>
    <mergeCell ref="B7:C7"/>
    <mergeCell ref="B8:C8"/>
    <mergeCell ref="B9:C9"/>
    <mergeCell ref="B10:C10"/>
  </mergeCells>
  <phoneticPr fontId="1"/>
  <dataValidations count="1">
    <dataValidation type="list" allowBlank="1" showInputMessage="1" showErrorMessage="1" sqref="E5:E17">
      <formula1>"寄附,その他の収入"</formula1>
    </dataValidation>
  </dataValidations>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4"/>
  <sheetViews>
    <sheetView view="pageBreakPreview" zoomScaleNormal="100" zoomScaleSheetLayoutView="100" workbookViewId="0"/>
  </sheetViews>
  <sheetFormatPr defaultRowHeight="13.5"/>
  <cols>
    <col min="1" max="1" width="9" style="1"/>
    <col min="2" max="2" width="3.75" style="1" customWidth="1"/>
    <col min="3" max="3" width="12.5" style="1" customWidth="1"/>
    <col min="4" max="4" width="11.875" style="1" customWidth="1"/>
    <col min="5" max="5" width="12.625" style="1" customWidth="1"/>
    <col min="6" max="6" width="11.75" style="1" customWidth="1"/>
    <col min="7" max="7" width="22.625" style="1" customWidth="1"/>
    <col min="8" max="8" width="13.125" style="1" customWidth="1"/>
    <col min="9" max="9" width="9" style="1"/>
    <col min="10" max="10" width="18.625" style="1" customWidth="1"/>
    <col min="11" max="11" width="13.625" style="1" customWidth="1"/>
    <col min="12" max="13" width="9" style="1"/>
    <col min="14" max="14" width="13.875" style="1" bestFit="1" customWidth="1"/>
    <col min="15" max="17" width="12.625" style="1" customWidth="1"/>
    <col min="18" max="16384" width="9" style="1"/>
  </cols>
  <sheetData>
    <row r="1" spans="2:17" s="72" customFormat="1" ht="20.100000000000001" customHeight="1"/>
    <row r="2" spans="2:17" s="72" customFormat="1" ht="27.75" customHeight="1">
      <c r="B2" s="11" t="s">
        <v>34</v>
      </c>
    </row>
    <row r="3" spans="2:17" s="72" customFormat="1" ht="19.5" customHeight="1">
      <c r="B3" s="109" t="s">
        <v>13</v>
      </c>
      <c r="C3" s="109"/>
      <c r="D3" s="85" t="s">
        <v>14</v>
      </c>
      <c r="E3" s="69" t="s">
        <v>37</v>
      </c>
      <c r="F3" s="120" t="s">
        <v>40</v>
      </c>
      <c r="G3" s="111" t="s">
        <v>39</v>
      </c>
      <c r="H3" s="111"/>
      <c r="I3" s="111"/>
      <c r="J3" s="108" t="s">
        <v>41</v>
      </c>
      <c r="K3" s="109" t="s">
        <v>19</v>
      </c>
    </row>
    <row r="4" spans="2:17" s="72" customFormat="1" ht="30" customHeight="1">
      <c r="B4" s="109"/>
      <c r="C4" s="109"/>
      <c r="D4" s="17" t="s">
        <v>15</v>
      </c>
      <c r="E4" s="95" t="s">
        <v>38</v>
      </c>
      <c r="F4" s="121"/>
      <c r="G4" s="15" t="s">
        <v>21</v>
      </c>
      <c r="H4" s="68" t="s">
        <v>42</v>
      </c>
      <c r="I4" s="69" t="s">
        <v>17</v>
      </c>
      <c r="J4" s="108"/>
      <c r="K4" s="109"/>
      <c r="N4" s="19"/>
      <c r="O4" s="69" t="s">
        <v>35</v>
      </c>
      <c r="P4" s="69" t="s">
        <v>36</v>
      </c>
      <c r="Q4" s="70" t="s">
        <v>24</v>
      </c>
    </row>
    <row r="5" spans="2:17" s="72" customFormat="1" ht="24.95" customHeight="1">
      <c r="B5" s="118" t="s">
        <v>135</v>
      </c>
      <c r="C5" s="119"/>
      <c r="D5" s="44">
        <v>20000</v>
      </c>
      <c r="E5" s="70" t="s">
        <v>117</v>
      </c>
      <c r="F5" s="43" t="s">
        <v>136</v>
      </c>
      <c r="G5" s="77" t="s">
        <v>118</v>
      </c>
      <c r="H5" s="43" t="s">
        <v>140</v>
      </c>
      <c r="I5" s="75" t="s">
        <v>142</v>
      </c>
      <c r="J5" s="76" t="s">
        <v>143</v>
      </c>
      <c r="K5" s="77"/>
      <c r="N5" s="47" t="s">
        <v>90</v>
      </c>
      <c r="O5" s="44">
        <f>D18</f>
        <v>0</v>
      </c>
      <c r="P5" s="44">
        <f>D19</f>
        <v>320000</v>
      </c>
      <c r="Q5" s="44">
        <f>D20</f>
        <v>320000</v>
      </c>
    </row>
    <row r="6" spans="2:17" s="72" customFormat="1" ht="24.75" customHeight="1">
      <c r="B6" s="118" t="s">
        <v>135</v>
      </c>
      <c r="C6" s="119"/>
      <c r="D6" s="44">
        <v>20000</v>
      </c>
      <c r="E6" s="70" t="s">
        <v>117</v>
      </c>
      <c r="F6" s="75" t="s">
        <v>137</v>
      </c>
      <c r="G6" s="77" t="s">
        <v>118</v>
      </c>
      <c r="H6" s="43" t="s">
        <v>141</v>
      </c>
      <c r="I6" s="75" t="s">
        <v>137</v>
      </c>
      <c r="J6" s="76" t="s">
        <v>143</v>
      </c>
      <c r="K6" s="77"/>
      <c r="N6" s="47" t="s">
        <v>91</v>
      </c>
      <c r="O6" s="44">
        <f>D38</f>
        <v>156000</v>
      </c>
      <c r="P6" s="44">
        <f>D39</f>
        <v>20000</v>
      </c>
      <c r="Q6" s="44">
        <f>D40</f>
        <v>176000</v>
      </c>
    </row>
    <row r="7" spans="2:17" s="72" customFormat="1" ht="24.75" customHeight="1">
      <c r="B7" s="118" t="s">
        <v>135</v>
      </c>
      <c r="C7" s="119"/>
      <c r="D7" s="44">
        <v>30000</v>
      </c>
      <c r="E7" s="86" t="s">
        <v>117</v>
      </c>
      <c r="F7" s="43" t="s">
        <v>139</v>
      </c>
      <c r="G7" s="77" t="s">
        <v>118</v>
      </c>
      <c r="H7" s="43" t="s">
        <v>151</v>
      </c>
      <c r="I7" s="75" t="s">
        <v>128</v>
      </c>
      <c r="J7" s="76" t="s">
        <v>149</v>
      </c>
      <c r="K7" s="77"/>
      <c r="N7" s="47" t="s">
        <v>92</v>
      </c>
      <c r="O7" s="44">
        <f>D57</f>
        <v>0</v>
      </c>
      <c r="P7" s="44">
        <f>D58</f>
        <v>78000</v>
      </c>
      <c r="Q7" s="44">
        <f>D59</f>
        <v>78000</v>
      </c>
    </row>
    <row r="8" spans="2:17" s="72" customFormat="1" ht="24.75" customHeight="1">
      <c r="B8" s="118" t="s">
        <v>135</v>
      </c>
      <c r="C8" s="119"/>
      <c r="D8" s="44">
        <v>45000</v>
      </c>
      <c r="E8" s="86" t="s">
        <v>117</v>
      </c>
      <c r="F8" s="75" t="s">
        <v>148</v>
      </c>
      <c r="G8" s="77" t="s">
        <v>118</v>
      </c>
      <c r="H8" s="43" t="s">
        <v>152</v>
      </c>
      <c r="I8" s="75" t="s">
        <v>128</v>
      </c>
      <c r="J8" s="76" t="s">
        <v>146</v>
      </c>
      <c r="K8" s="77"/>
      <c r="N8" s="47" t="s">
        <v>93</v>
      </c>
      <c r="O8" s="44">
        <f>D76</f>
        <v>1200</v>
      </c>
      <c r="P8" s="44">
        <f>D77</f>
        <v>5700</v>
      </c>
      <c r="Q8" s="44">
        <f>D78</f>
        <v>6900</v>
      </c>
    </row>
    <row r="9" spans="2:17" s="72" customFormat="1" ht="24.75" customHeight="1">
      <c r="B9" s="118" t="s">
        <v>135</v>
      </c>
      <c r="C9" s="119"/>
      <c r="D9" s="44">
        <v>60000</v>
      </c>
      <c r="E9" s="86" t="s">
        <v>117</v>
      </c>
      <c r="F9" s="75" t="s">
        <v>148</v>
      </c>
      <c r="G9" s="77" t="s">
        <v>118</v>
      </c>
      <c r="H9" s="43" t="s">
        <v>153</v>
      </c>
      <c r="I9" s="75" t="s">
        <v>128</v>
      </c>
      <c r="J9" s="76" t="s">
        <v>150</v>
      </c>
      <c r="K9" s="77"/>
      <c r="N9" s="47" t="s">
        <v>94</v>
      </c>
      <c r="O9" s="44">
        <f>D95</f>
        <v>420000</v>
      </c>
      <c r="P9" s="44">
        <f>D96</f>
        <v>0</v>
      </c>
      <c r="Q9" s="44">
        <f>D97</f>
        <v>420000</v>
      </c>
    </row>
    <row r="10" spans="2:17" s="72" customFormat="1" ht="24.75" customHeight="1">
      <c r="B10" s="118" t="s">
        <v>135</v>
      </c>
      <c r="C10" s="119"/>
      <c r="D10" s="44">
        <v>75000</v>
      </c>
      <c r="E10" s="86" t="s">
        <v>117</v>
      </c>
      <c r="F10" s="75" t="s">
        <v>148</v>
      </c>
      <c r="G10" s="77" t="s">
        <v>118</v>
      </c>
      <c r="H10" s="43" t="s">
        <v>154</v>
      </c>
      <c r="I10" s="75" t="s">
        <v>148</v>
      </c>
      <c r="J10" s="76" t="s">
        <v>147</v>
      </c>
      <c r="K10" s="77"/>
      <c r="N10" s="47" t="s">
        <v>95</v>
      </c>
      <c r="O10" s="44">
        <f>D114</f>
        <v>107500</v>
      </c>
      <c r="P10" s="44">
        <f>D115</f>
        <v>0</v>
      </c>
      <c r="Q10" s="44">
        <f>D116</f>
        <v>107500</v>
      </c>
    </row>
    <row r="11" spans="2:17" s="72" customFormat="1" ht="37.5" customHeight="1">
      <c r="B11" s="118" t="s">
        <v>135</v>
      </c>
      <c r="C11" s="119"/>
      <c r="D11" s="44">
        <v>70000</v>
      </c>
      <c r="E11" s="86" t="s">
        <v>117</v>
      </c>
      <c r="F11" s="43" t="s">
        <v>138</v>
      </c>
      <c r="G11" s="77" t="s">
        <v>118</v>
      </c>
      <c r="H11" s="43" t="s">
        <v>125</v>
      </c>
      <c r="I11" s="75" t="s">
        <v>129</v>
      </c>
      <c r="J11" s="77" t="s">
        <v>144</v>
      </c>
      <c r="K11" s="77" t="s">
        <v>145</v>
      </c>
      <c r="N11" s="47" t="s">
        <v>96</v>
      </c>
      <c r="O11" s="44">
        <f>D133</f>
        <v>75000</v>
      </c>
      <c r="P11" s="44">
        <f>D134</f>
        <v>33000</v>
      </c>
      <c r="Q11" s="44">
        <f>D135</f>
        <v>108000</v>
      </c>
    </row>
    <row r="12" spans="2:17" s="72" customFormat="1" ht="24.75" customHeight="1">
      <c r="B12" s="118"/>
      <c r="C12" s="119"/>
      <c r="D12" s="44"/>
      <c r="E12" s="86"/>
      <c r="F12" s="43"/>
      <c r="G12" s="77"/>
      <c r="H12" s="43"/>
      <c r="I12" s="75"/>
      <c r="J12" s="77"/>
      <c r="K12" s="77"/>
      <c r="N12" s="47" t="s">
        <v>97</v>
      </c>
      <c r="O12" s="44">
        <f>D171</f>
        <v>5000</v>
      </c>
      <c r="P12" s="44">
        <f>D172</f>
        <v>312000</v>
      </c>
      <c r="Q12" s="44">
        <f>D173</f>
        <v>317000</v>
      </c>
    </row>
    <row r="13" spans="2:17" s="72" customFormat="1" ht="24.75" customHeight="1">
      <c r="B13" s="118"/>
      <c r="C13" s="119"/>
      <c r="D13" s="44"/>
      <c r="E13" s="70"/>
      <c r="F13" s="43"/>
      <c r="G13" s="76"/>
      <c r="H13" s="43"/>
      <c r="I13" s="75"/>
      <c r="J13" s="76"/>
      <c r="K13" s="77"/>
      <c r="N13" s="47" t="s">
        <v>98</v>
      </c>
      <c r="O13" s="44">
        <f>D190</f>
        <v>0</v>
      </c>
      <c r="P13" s="44">
        <f>D191</f>
        <v>24000</v>
      </c>
      <c r="Q13" s="44">
        <f>D192</f>
        <v>24000</v>
      </c>
    </row>
    <row r="14" spans="2:17" s="72" customFormat="1" ht="24.75" customHeight="1">
      <c r="B14" s="118"/>
      <c r="C14" s="119"/>
      <c r="D14" s="44"/>
      <c r="E14" s="70"/>
      <c r="F14" s="43"/>
      <c r="G14" s="76"/>
      <c r="H14" s="43"/>
      <c r="I14" s="75"/>
      <c r="J14" s="76"/>
      <c r="K14" s="77"/>
      <c r="N14" s="47" t="s">
        <v>89</v>
      </c>
      <c r="O14" s="44">
        <f>D209</f>
        <v>21000</v>
      </c>
      <c r="P14" s="44">
        <f>D210</f>
        <v>10000</v>
      </c>
      <c r="Q14" s="44">
        <f>D211</f>
        <v>31000</v>
      </c>
    </row>
    <row r="15" spans="2:17" s="72" customFormat="1" ht="24.75" customHeight="1">
      <c r="B15" s="118"/>
      <c r="C15" s="119"/>
      <c r="D15" s="44"/>
      <c r="E15" s="70"/>
      <c r="F15" s="43"/>
      <c r="G15" s="76"/>
      <c r="H15" s="43"/>
      <c r="I15" s="75"/>
      <c r="J15" s="76"/>
      <c r="K15" s="77"/>
      <c r="N15" s="47" t="s">
        <v>99</v>
      </c>
      <c r="O15" s="44">
        <f>SUM(O5:O14)</f>
        <v>785700</v>
      </c>
      <c r="P15" s="44">
        <f t="shared" ref="P15:Q15" si="0">SUM(P5:P14)</f>
        <v>802700</v>
      </c>
      <c r="Q15" s="44">
        <f t="shared" si="0"/>
        <v>1588400</v>
      </c>
    </row>
    <row r="16" spans="2:17" s="72" customFormat="1" ht="24.75" customHeight="1">
      <c r="B16" s="118"/>
      <c r="C16" s="119"/>
      <c r="D16" s="44"/>
      <c r="E16" s="70"/>
      <c r="F16" s="43"/>
      <c r="G16" s="76"/>
      <c r="H16" s="43"/>
      <c r="I16" s="75"/>
      <c r="J16" s="76"/>
      <c r="K16" s="77"/>
    </row>
    <row r="17" spans="2:11" s="72" customFormat="1" ht="24.95" customHeight="1">
      <c r="B17" s="118"/>
      <c r="C17" s="119"/>
      <c r="D17" s="44"/>
      <c r="E17" s="70"/>
      <c r="F17" s="43"/>
      <c r="G17" s="76"/>
      <c r="H17" s="43"/>
      <c r="I17" s="75"/>
      <c r="J17" s="76"/>
      <c r="K17" s="77"/>
    </row>
    <row r="18" spans="2:11" s="72" customFormat="1" ht="24.95" customHeight="1">
      <c r="B18" s="112" t="s">
        <v>26</v>
      </c>
      <c r="C18" s="69" t="s">
        <v>35</v>
      </c>
      <c r="D18" s="44">
        <f>SUMIF(E5:E17,C18,D5:D17)</f>
        <v>0</v>
      </c>
      <c r="E18" s="19"/>
      <c r="F18" s="19"/>
      <c r="G18" s="19"/>
      <c r="H18" s="19"/>
      <c r="I18" s="19"/>
      <c r="J18" s="76"/>
      <c r="K18" s="19"/>
    </row>
    <row r="19" spans="2:11" s="72" customFormat="1" ht="24.95" customHeight="1">
      <c r="B19" s="112"/>
      <c r="C19" s="69" t="s">
        <v>36</v>
      </c>
      <c r="D19" s="44">
        <f>SUMIF(E5:E17,C19,D5:D17)</f>
        <v>320000</v>
      </c>
      <c r="E19" s="19"/>
      <c r="F19" s="19"/>
      <c r="G19" s="19"/>
      <c r="H19" s="19"/>
      <c r="I19" s="19"/>
      <c r="J19" s="76"/>
      <c r="K19" s="19"/>
    </row>
    <row r="20" spans="2:11" s="72" customFormat="1" ht="24.95" customHeight="1">
      <c r="B20" s="112"/>
      <c r="C20" s="70" t="s">
        <v>24</v>
      </c>
      <c r="D20" s="44">
        <f>SUM(D18:D19)</f>
        <v>320000</v>
      </c>
      <c r="E20" s="19"/>
      <c r="F20" s="19"/>
      <c r="G20" s="19"/>
      <c r="H20" s="19"/>
      <c r="I20" s="19"/>
      <c r="J20" s="76"/>
      <c r="K20" s="19"/>
    </row>
    <row r="21" spans="2:11" s="72" customFormat="1" ht="27.75" customHeight="1">
      <c r="B21" s="11" t="s">
        <v>79</v>
      </c>
      <c r="D21" s="46"/>
    </row>
    <row r="22" spans="2:11" s="72" customFormat="1" ht="19.5" customHeight="1">
      <c r="B22" s="109" t="s">
        <v>13</v>
      </c>
      <c r="C22" s="109"/>
      <c r="D22" s="84" t="s">
        <v>14</v>
      </c>
      <c r="E22" s="69" t="s">
        <v>37</v>
      </c>
      <c r="F22" s="120" t="s">
        <v>40</v>
      </c>
      <c r="G22" s="111" t="s">
        <v>39</v>
      </c>
      <c r="H22" s="111"/>
      <c r="I22" s="111"/>
      <c r="J22" s="108" t="s">
        <v>41</v>
      </c>
      <c r="K22" s="109" t="s">
        <v>19</v>
      </c>
    </row>
    <row r="23" spans="2:11" s="72" customFormat="1" ht="30" customHeight="1">
      <c r="B23" s="109"/>
      <c r="C23" s="109"/>
      <c r="D23" s="45" t="s">
        <v>15</v>
      </c>
      <c r="E23" s="95" t="s">
        <v>38</v>
      </c>
      <c r="F23" s="121"/>
      <c r="G23" s="15" t="s">
        <v>21</v>
      </c>
      <c r="H23" s="68" t="s">
        <v>42</v>
      </c>
      <c r="I23" s="69" t="s">
        <v>17</v>
      </c>
      <c r="J23" s="108"/>
      <c r="K23" s="109"/>
    </row>
    <row r="24" spans="2:11" s="72" customFormat="1" ht="15" customHeight="1">
      <c r="B24" s="122" t="s">
        <v>155</v>
      </c>
      <c r="C24" s="123"/>
      <c r="D24" s="98">
        <f>SUM(D25:D30)</f>
        <v>156000</v>
      </c>
      <c r="E24" s="171"/>
      <c r="F24" s="172"/>
      <c r="G24" s="172"/>
      <c r="H24" s="172"/>
      <c r="I24" s="172"/>
      <c r="J24" s="172"/>
      <c r="K24" s="173"/>
    </row>
    <row r="25" spans="2:11" s="72" customFormat="1" ht="24.75" customHeight="1">
      <c r="B25" s="124" t="s">
        <v>135</v>
      </c>
      <c r="C25" s="124"/>
      <c r="D25" s="44">
        <v>30000</v>
      </c>
      <c r="E25" s="70" t="s">
        <v>156</v>
      </c>
      <c r="F25" s="43" t="s">
        <v>157</v>
      </c>
      <c r="G25" s="77" t="s">
        <v>118</v>
      </c>
      <c r="H25" s="43" t="s">
        <v>161</v>
      </c>
      <c r="I25" s="75"/>
      <c r="J25" s="76"/>
      <c r="K25" s="77"/>
    </row>
    <row r="26" spans="2:11" s="72" customFormat="1" ht="37.5" customHeight="1">
      <c r="B26" s="124" t="s">
        <v>135</v>
      </c>
      <c r="C26" s="124"/>
      <c r="D26" s="44">
        <v>21000</v>
      </c>
      <c r="E26" s="70" t="s">
        <v>156</v>
      </c>
      <c r="F26" s="43" t="s">
        <v>158</v>
      </c>
      <c r="G26" s="77" t="s">
        <v>118</v>
      </c>
      <c r="H26" s="43" t="s">
        <v>162</v>
      </c>
      <c r="I26" s="75" t="s">
        <v>168</v>
      </c>
      <c r="J26" s="77" t="s">
        <v>169</v>
      </c>
      <c r="K26" s="77" t="s">
        <v>170</v>
      </c>
    </row>
    <row r="27" spans="2:11" s="72" customFormat="1" ht="24.75" customHeight="1">
      <c r="B27" s="124" t="s">
        <v>135</v>
      </c>
      <c r="C27" s="124"/>
      <c r="D27" s="44">
        <v>105000</v>
      </c>
      <c r="E27" s="70" t="s">
        <v>156</v>
      </c>
      <c r="F27" s="43" t="s">
        <v>159</v>
      </c>
      <c r="G27" s="77" t="s">
        <v>118</v>
      </c>
      <c r="H27" s="43" t="s">
        <v>163</v>
      </c>
      <c r="I27" s="75" t="s">
        <v>167</v>
      </c>
      <c r="J27" s="76"/>
      <c r="K27" s="77"/>
    </row>
    <row r="28" spans="2:11" s="72" customFormat="1" ht="24.75" customHeight="1">
      <c r="B28" s="124"/>
      <c r="C28" s="124"/>
      <c r="D28" s="44"/>
      <c r="E28" s="70"/>
      <c r="F28" s="43"/>
      <c r="G28" s="76"/>
      <c r="H28" s="43"/>
      <c r="I28" s="75"/>
      <c r="J28" s="76"/>
      <c r="K28" s="77"/>
    </row>
    <row r="29" spans="2:11" s="72" customFormat="1" ht="24.75" customHeight="1">
      <c r="B29" s="124"/>
      <c r="C29" s="124"/>
      <c r="D29" s="44"/>
      <c r="E29" s="70"/>
      <c r="F29" s="43"/>
      <c r="G29" s="76"/>
      <c r="H29" s="43"/>
      <c r="I29" s="75"/>
      <c r="J29" s="76"/>
      <c r="K29" s="77"/>
    </row>
    <row r="30" spans="2:11" s="72" customFormat="1" ht="24.75" customHeight="1">
      <c r="B30" s="124"/>
      <c r="C30" s="124"/>
      <c r="D30" s="44"/>
      <c r="E30" s="70"/>
      <c r="F30" s="43"/>
      <c r="G30" s="77"/>
      <c r="H30" s="43"/>
      <c r="I30" s="75"/>
      <c r="J30" s="76"/>
      <c r="K30" s="77"/>
    </row>
    <row r="31" spans="2:11" s="87" customFormat="1" ht="15" customHeight="1">
      <c r="B31" s="122" t="s">
        <v>171</v>
      </c>
      <c r="C31" s="123"/>
      <c r="D31" s="98">
        <f>SUM(D32:D37)</f>
        <v>20000</v>
      </c>
      <c r="E31" s="171"/>
      <c r="F31" s="172"/>
      <c r="G31" s="172"/>
      <c r="H31" s="172"/>
      <c r="I31" s="172"/>
      <c r="J31" s="172"/>
      <c r="K31" s="173"/>
    </row>
    <row r="32" spans="2:11" s="72" customFormat="1" ht="24.75" customHeight="1">
      <c r="B32" s="124" t="s">
        <v>135</v>
      </c>
      <c r="C32" s="124"/>
      <c r="D32" s="44">
        <v>10000</v>
      </c>
      <c r="E32" s="70" t="s">
        <v>117</v>
      </c>
      <c r="F32" s="43" t="s">
        <v>160</v>
      </c>
      <c r="G32" s="77" t="s">
        <v>118</v>
      </c>
      <c r="H32" s="43" t="s">
        <v>164</v>
      </c>
      <c r="I32" s="75" t="s">
        <v>166</v>
      </c>
      <c r="J32" s="76"/>
      <c r="K32" s="77"/>
    </row>
    <row r="33" spans="2:11" s="72" customFormat="1" ht="24.75" customHeight="1">
      <c r="B33" s="124" t="s">
        <v>135</v>
      </c>
      <c r="C33" s="124"/>
      <c r="D33" s="44">
        <v>10000</v>
      </c>
      <c r="E33" s="70" t="s">
        <v>117</v>
      </c>
      <c r="F33" s="43" t="s">
        <v>160</v>
      </c>
      <c r="G33" s="76" t="s">
        <v>118</v>
      </c>
      <c r="H33" s="43" t="s">
        <v>165</v>
      </c>
      <c r="I33" s="75"/>
      <c r="J33" s="76"/>
      <c r="K33" s="77"/>
    </row>
    <row r="34" spans="2:11" s="72" customFormat="1" ht="24.75" customHeight="1">
      <c r="B34" s="124"/>
      <c r="C34" s="124"/>
      <c r="D34" s="44"/>
      <c r="E34" s="70"/>
      <c r="F34" s="43"/>
      <c r="G34" s="76"/>
      <c r="H34" s="43"/>
      <c r="I34" s="75"/>
      <c r="J34" s="76"/>
      <c r="K34" s="77"/>
    </row>
    <row r="35" spans="2:11" s="72" customFormat="1" ht="24.75" customHeight="1">
      <c r="B35" s="124"/>
      <c r="C35" s="124"/>
      <c r="D35" s="44"/>
      <c r="E35" s="70"/>
      <c r="F35" s="43"/>
      <c r="G35" s="76"/>
      <c r="H35" s="43"/>
      <c r="I35" s="75"/>
      <c r="J35" s="76"/>
      <c r="K35" s="77"/>
    </row>
    <row r="36" spans="2:11" s="72" customFormat="1" ht="24.95" customHeight="1">
      <c r="B36" s="124"/>
      <c r="C36" s="124"/>
      <c r="D36" s="44"/>
      <c r="E36" s="70"/>
      <c r="F36" s="43"/>
      <c r="G36" s="76"/>
      <c r="H36" s="43"/>
      <c r="I36" s="75"/>
      <c r="J36" s="76"/>
      <c r="K36" s="77"/>
    </row>
    <row r="37" spans="2:11" s="72" customFormat="1" ht="24.75" customHeight="1">
      <c r="B37" s="124"/>
      <c r="C37" s="124"/>
      <c r="D37" s="44"/>
      <c r="E37" s="70"/>
      <c r="F37" s="43"/>
      <c r="G37" s="76"/>
      <c r="H37" s="43"/>
      <c r="I37" s="75"/>
      <c r="J37" s="76"/>
      <c r="K37" s="77"/>
    </row>
    <row r="38" spans="2:11" s="72" customFormat="1" ht="24.95" customHeight="1">
      <c r="B38" s="112" t="s">
        <v>26</v>
      </c>
      <c r="C38" s="69" t="s">
        <v>35</v>
      </c>
      <c r="D38" s="44">
        <f>SUMIF(E24:E37,C38,D24:D37)</f>
        <v>156000</v>
      </c>
      <c r="E38" s="19"/>
      <c r="F38" s="19"/>
      <c r="G38" s="19"/>
      <c r="H38" s="19"/>
      <c r="I38" s="19"/>
      <c r="J38" s="19"/>
      <c r="K38" s="19"/>
    </row>
    <row r="39" spans="2:11" s="72" customFormat="1" ht="24.95" customHeight="1">
      <c r="B39" s="112"/>
      <c r="C39" s="69" t="s">
        <v>36</v>
      </c>
      <c r="D39" s="44">
        <f>SUMIF(E24:E37,C39,D24:D37)</f>
        <v>20000</v>
      </c>
      <c r="E39" s="19"/>
      <c r="F39" s="19"/>
      <c r="G39" s="19"/>
      <c r="H39" s="19"/>
      <c r="I39" s="19"/>
      <c r="J39" s="19"/>
      <c r="K39" s="19"/>
    </row>
    <row r="40" spans="2:11" s="72" customFormat="1" ht="24.95" customHeight="1">
      <c r="B40" s="112"/>
      <c r="C40" s="70" t="s">
        <v>24</v>
      </c>
      <c r="D40" s="44">
        <f>SUM(D38:D39)</f>
        <v>176000</v>
      </c>
      <c r="E40" s="19"/>
      <c r="F40" s="19"/>
      <c r="G40" s="19"/>
      <c r="H40" s="19"/>
      <c r="I40" s="19"/>
      <c r="J40" s="19"/>
      <c r="K40" s="19"/>
    </row>
    <row r="41" spans="2:11" s="72" customFormat="1" ht="27.75" customHeight="1">
      <c r="B41" s="11" t="s">
        <v>80</v>
      </c>
      <c r="D41" s="46"/>
    </row>
    <row r="42" spans="2:11" s="72" customFormat="1" ht="19.5" customHeight="1">
      <c r="B42" s="109" t="s">
        <v>13</v>
      </c>
      <c r="C42" s="109"/>
      <c r="D42" s="84" t="s">
        <v>14</v>
      </c>
      <c r="E42" s="69" t="s">
        <v>37</v>
      </c>
      <c r="F42" s="120" t="s">
        <v>40</v>
      </c>
      <c r="G42" s="111" t="s">
        <v>39</v>
      </c>
      <c r="H42" s="111"/>
      <c r="I42" s="111"/>
      <c r="J42" s="108" t="s">
        <v>41</v>
      </c>
      <c r="K42" s="109" t="s">
        <v>19</v>
      </c>
    </row>
    <row r="43" spans="2:11" s="72" customFormat="1" ht="30" customHeight="1">
      <c r="B43" s="109"/>
      <c r="C43" s="109"/>
      <c r="D43" s="45" t="s">
        <v>15</v>
      </c>
      <c r="E43" s="95" t="s">
        <v>38</v>
      </c>
      <c r="F43" s="121"/>
      <c r="G43" s="15" t="s">
        <v>21</v>
      </c>
      <c r="H43" s="68" t="s">
        <v>42</v>
      </c>
      <c r="I43" s="69" t="s">
        <v>17</v>
      </c>
      <c r="J43" s="108"/>
      <c r="K43" s="109"/>
    </row>
    <row r="44" spans="2:11" s="72" customFormat="1" ht="24.75" customHeight="1">
      <c r="B44" s="124" t="s">
        <v>135</v>
      </c>
      <c r="C44" s="124"/>
      <c r="D44" s="44">
        <v>78000</v>
      </c>
      <c r="E44" s="70" t="s">
        <v>117</v>
      </c>
      <c r="F44" s="43" t="s">
        <v>172</v>
      </c>
      <c r="G44" s="77" t="s">
        <v>118</v>
      </c>
      <c r="H44" s="43" t="s">
        <v>161</v>
      </c>
      <c r="I44" s="75"/>
      <c r="J44" s="76"/>
      <c r="K44" s="77" t="s">
        <v>173</v>
      </c>
    </row>
    <row r="45" spans="2:11" s="72" customFormat="1" ht="24.75" customHeight="1">
      <c r="B45" s="124"/>
      <c r="C45" s="124"/>
      <c r="D45" s="44"/>
      <c r="E45" s="70"/>
      <c r="F45" s="43"/>
      <c r="G45" s="77"/>
      <c r="H45" s="43"/>
      <c r="I45" s="75"/>
      <c r="J45" s="76"/>
      <c r="K45" s="77"/>
    </row>
    <row r="46" spans="2:11" s="72" customFormat="1" ht="24.75" customHeight="1">
      <c r="B46" s="124"/>
      <c r="C46" s="124"/>
      <c r="D46" s="44"/>
      <c r="E46" s="70"/>
      <c r="F46" s="43"/>
      <c r="G46" s="77"/>
      <c r="H46" s="43"/>
      <c r="I46" s="75"/>
      <c r="J46" s="76"/>
      <c r="K46" s="77"/>
    </row>
    <row r="47" spans="2:11" s="72" customFormat="1" ht="24.75" customHeight="1">
      <c r="B47" s="124"/>
      <c r="C47" s="124"/>
      <c r="D47" s="44"/>
      <c r="E47" s="70"/>
      <c r="F47" s="43"/>
      <c r="G47" s="77"/>
      <c r="H47" s="43"/>
      <c r="I47" s="75"/>
      <c r="J47" s="76"/>
      <c r="K47" s="77"/>
    </row>
    <row r="48" spans="2:11" s="72" customFormat="1" ht="24.75" customHeight="1">
      <c r="B48" s="124"/>
      <c r="C48" s="124"/>
      <c r="D48" s="44"/>
      <c r="E48" s="70"/>
      <c r="F48" s="43"/>
      <c r="G48" s="76"/>
      <c r="H48" s="43"/>
      <c r="I48" s="75"/>
      <c r="J48" s="76"/>
      <c r="K48" s="77"/>
    </row>
    <row r="49" spans="2:12" s="72" customFormat="1" ht="24.75" customHeight="1">
      <c r="B49" s="124"/>
      <c r="C49" s="124"/>
      <c r="D49" s="44"/>
      <c r="E49" s="70"/>
      <c r="F49" s="43"/>
      <c r="G49" s="76"/>
      <c r="H49" s="43"/>
      <c r="I49" s="75"/>
      <c r="J49" s="76"/>
      <c r="K49" s="77"/>
    </row>
    <row r="50" spans="2:12" s="72" customFormat="1" ht="24.75" customHeight="1">
      <c r="B50" s="124"/>
      <c r="C50" s="124"/>
      <c r="D50" s="44"/>
      <c r="E50" s="70"/>
      <c r="F50" s="43"/>
      <c r="G50" s="77"/>
      <c r="H50" s="43"/>
      <c r="I50" s="75"/>
      <c r="J50" s="76"/>
      <c r="K50" s="77"/>
    </row>
    <row r="51" spans="2:12" s="72" customFormat="1" ht="24.75" customHeight="1">
      <c r="B51" s="124"/>
      <c r="C51" s="124"/>
      <c r="D51" s="44"/>
      <c r="E51" s="70"/>
      <c r="F51" s="43"/>
      <c r="G51" s="77"/>
      <c r="H51" s="43"/>
      <c r="I51" s="75"/>
      <c r="J51" s="76"/>
      <c r="K51" s="77"/>
    </row>
    <row r="52" spans="2:12" s="72" customFormat="1" ht="24.75" customHeight="1">
      <c r="B52" s="124"/>
      <c r="C52" s="124"/>
      <c r="D52" s="44"/>
      <c r="E52" s="70"/>
      <c r="F52" s="43"/>
      <c r="G52" s="76"/>
      <c r="H52" s="43"/>
      <c r="I52" s="75"/>
      <c r="J52" s="76"/>
      <c r="K52" s="77"/>
    </row>
    <row r="53" spans="2:12" s="72" customFormat="1" ht="24.75" customHeight="1">
      <c r="B53" s="124"/>
      <c r="C53" s="124"/>
      <c r="D53" s="44"/>
      <c r="E53" s="70"/>
      <c r="F53" s="43"/>
      <c r="G53" s="76"/>
      <c r="H53" s="43"/>
      <c r="I53" s="75"/>
      <c r="J53" s="76"/>
      <c r="K53" s="77"/>
    </row>
    <row r="54" spans="2:12" s="72" customFormat="1" ht="24.75" customHeight="1">
      <c r="B54" s="124"/>
      <c r="C54" s="124"/>
      <c r="D54" s="44"/>
      <c r="E54" s="70"/>
      <c r="F54" s="43"/>
      <c r="G54" s="76"/>
      <c r="H54" s="43"/>
      <c r="I54" s="75"/>
      <c r="J54" s="76"/>
      <c r="K54" s="77"/>
    </row>
    <row r="55" spans="2:12" s="72" customFormat="1" ht="24.75" customHeight="1">
      <c r="B55" s="124"/>
      <c r="C55" s="124"/>
      <c r="D55" s="44"/>
      <c r="E55" s="70"/>
      <c r="F55" s="43"/>
      <c r="G55" s="76"/>
      <c r="H55" s="43"/>
      <c r="I55" s="75"/>
      <c r="J55" s="76"/>
      <c r="K55" s="77"/>
    </row>
    <row r="56" spans="2:12" s="72" customFormat="1" ht="24.75" customHeight="1">
      <c r="B56" s="124"/>
      <c r="C56" s="124"/>
      <c r="D56" s="44"/>
      <c r="E56" s="70"/>
      <c r="F56" s="43"/>
      <c r="G56" s="76"/>
      <c r="H56" s="43"/>
      <c r="I56" s="75"/>
      <c r="J56" s="76"/>
      <c r="K56" s="77"/>
    </row>
    <row r="57" spans="2:12" s="72" customFormat="1" ht="24.95" customHeight="1">
      <c r="B57" s="112" t="s">
        <v>26</v>
      </c>
      <c r="C57" s="69" t="s">
        <v>35</v>
      </c>
      <c r="D57" s="44">
        <f>SUMIF(E44:E56,C57,D44:D56)</f>
        <v>0</v>
      </c>
      <c r="E57" s="19"/>
      <c r="F57" s="19"/>
      <c r="G57" s="19"/>
      <c r="H57" s="19"/>
      <c r="I57" s="19"/>
      <c r="J57" s="19"/>
      <c r="K57" s="19"/>
    </row>
    <row r="58" spans="2:12" s="72" customFormat="1" ht="24.95" customHeight="1">
      <c r="B58" s="112"/>
      <c r="C58" s="69" t="s">
        <v>36</v>
      </c>
      <c r="D58" s="44">
        <f>SUMIF(E44:E56,C58,D44:D56)</f>
        <v>78000</v>
      </c>
      <c r="E58" s="19"/>
      <c r="F58" s="19"/>
      <c r="G58" s="19"/>
      <c r="H58" s="19"/>
      <c r="I58" s="19"/>
      <c r="J58" s="19"/>
      <c r="K58" s="19"/>
    </row>
    <row r="59" spans="2:12" s="72" customFormat="1" ht="24.95" customHeight="1">
      <c r="B59" s="112"/>
      <c r="C59" s="70" t="s">
        <v>24</v>
      </c>
      <c r="D59" s="44">
        <f>SUM(D57:D58)</f>
        <v>78000</v>
      </c>
      <c r="E59" s="19"/>
      <c r="F59" s="19"/>
      <c r="G59" s="19"/>
      <c r="H59" s="19"/>
      <c r="I59" s="19"/>
      <c r="J59" s="19"/>
      <c r="K59" s="19"/>
    </row>
    <row r="60" spans="2:12" s="72" customFormat="1" ht="27.75" customHeight="1">
      <c r="B60" s="11" t="s">
        <v>81</v>
      </c>
      <c r="D60" s="46"/>
    </row>
    <row r="61" spans="2:12" s="72" customFormat="1" ht="19.5" customHeight="1">
      <c r="B61" s="109" t="s">
        <v>13</v>
      </c>
      <c r="C61" s="109"/>
      <c r="D61" s="84" t="s">
        <v>14</v>
      </c>
      <c r="E61" s="69" t="s">
        <v>37</v>
      </c>
      <c r="F61" s="120" t="s">
        <v>40</v>
      </c>
      <c r="G61" s="111" t="s">
        <v>39</v>
      </c>
      <c r="H61" s="111"/>
      <c r="I61" s="111"/>
      <c r="J61" s="108" t="s">
        <v>41</v>
      </c>
      <c r="K61" s="109" t="s">
        <v>19</v>
      </c>
    </row>
    <row r="62" spans="2:12" s="72" customFormat="1" ht="30" customHeight="1">
      <c r="B62" s="109"/>
      <c r="C62" s="109"/>
      <c r="D62" s="45" t="s">
        <v>15</v>
      </c>
      <c r="E62" s="95" t="s">
        <v>38</v>
      </c>
      <c r="F62" s="121"/>
      <c r="G62" s="15" t="s">
        <v>21</v>
      </c>
      <c r="H62" s="68" t="s">
        <v>42</v>
      </c>
      <c r="I62" s="69" t="s">
        <v>17</v>
      </c>
      <c r="J62" s="108"/>
      <c r="K62" s="109"/>
    </row>
    <row r="63" spans="2:12" s="72" customFormat="1" ht="24.75" customHeight="1">
      <c r="B63" s="124" t="s">
        <v>135</v>
      </c>
      <c r="C63" s="124"/>
      <c r="D63" s="44">
        <v>1200</v>
      </c>
      <c r="E63" s="70" t="s">
        <v>156</v>
      </c>
      <c r="F63" s="43" t="s">
        <v>175</v>
      </c>
      <c r="G63" s="77" t="s">
        <v>118</v>
      </c>
      <c r="H63" s="43" t="s">
        <v>177</v>
      </c>
      <c r="I63" s="75" t="s">
        <v>178</v>
      </c>
      <c r="J63" s="76"/>
      <c r="K63" s="77" t="s">
        <v>179</v>
      </c>
      <c r="L63" s="71"/>
    </row>
    <row r="64" spans="2:12" s="72" customFormat="1" ht="24.75" customHeight="1">
      <c r="B64" s="124" t="s">
        <v>135</v>
      </c>
      <c r="C64" s="124"/>
      <c r="D64" s="44">
        <v>3200</v>
      </c>
      <c r="E64" s="70" t="s">
        <v>117</v>
      </c>
      <c r="F64" s="43" t="s">
        <v>176</v>
      </c>
      <c r="G64" s="77" t="s">
        <v>118</v>
      </c>
      <c r="H64" s="43" t="s">
        <v>181</v>
      </c>
      <c r="I64" s="75"/>
      <c r="J64" s="76"/>
      <c r="K64" s="77" t="s">
        <v>180</v>
      </c>
    </row>
    <row r="65" spans="2:11" s="72" customFormat="1" ht="24.75" customHeight="1">
      <c r="B65" s="124" t="s">
        <v>135</v>
      </c>
      <c r="C65" s="124"/>
      <c r="D65" s="44">
        <v>2500</v>
      </c>
      <c r="E65" s="70" t="s">
        <v>117</v>
      </c>
      <c r="F65" s="43" t="s">
        <v>176</v>
      </c>
      <c r="G65" s="77" t="s">
        <v>118</v>
      </c>
      <c r="H65" s="43" t="s">
        <v>181</v>
      </c>
      <c r="I65" s="75"/>
      <c r="J65" s="76"/>
      <c r="K65" s="77" t="s">
        <v>180</v>
      </c>
    </row>
    <row r="66" spans="2:11" s="72" customFormat="1" ht="24.75" customHeight="1">
      <c r="B66" s="124"/>
      <c r="C66" s="124"/>
      <c r="D66" s="44"/>
      <c r="E66" s="70"/>
      <c r="F66" s="43"/>
      <c r="G66" s="77"/>
      <c r="H66" s="43"/>
      <c r="I66" s="75"/>
      <c r="J66" s="76"/>
      <c r="K66" s="77"/>
    </row>
    <row r="67" spans="2:11" s="72" customFormat="1" ht="24.75" customHeight="1">
      <c r="B67" s="124"/>
      <c r="C67" s="124"/>
      <c r="D67" s="44"/>
      <c r="E67" s="70"/>
      <c r="F67" s="43"/>
      <c r="G67" s="76"/>
      <c r="H67" s="43"/>
      <c r="I67" s="75"/>
      <c r="J67" s="76"/>
      <c r="K67" s="77"/>
    </row>
    <row r="68" spans="2:11" s="72" customFormat="1" ht="24.75" customHeight="1">
      <c r="B68" s="124"/>
      <c r="C68" s="124"/>
      <c r="D68" s="44"/>
      <c r="E68" s="70"/>
      <c r="F68" s="43"/>
      <c r="G68" s="76"/>
      <c r="H68" s="43"/>
      <c r="I68" s="75"/>
      <c r="J68" s="76"/>
      <c r="K68" s="77"/>
    </row>
    <row r="69" spans="2:11" s="72" customFormat="1" ht="24.75" customHeight="1">
      <c r="B69" s="124"/>
      <c r="C69" s="124"/>
      <c r="D69" s="44"/>
      <c r="E69" s="70"/>
      <c r="F69" s="43"/>
      <c r="G69" s="77"/>
      <c r="H69" s="43"/>
      <c r="I69" s="75"/>
      <c r="J69" s="76"/>
      <c r="K69" s="77"/>
    </row>
    <row r="70" spans="2:11" s="72" customFormat="1" ht="24.75" customHeight="1">
      <c r="B70" s="124"/>
      <c r="C70" s="124"/>
      <c r="D70" s="44"/>
      <c r="E70" s="70"/>
      <c r="F70" s="43"/>
      <c r="G70" s="77"/>
      <c r="H70" s="43"/>
      <c r="I70" s="75"/>
      <c r="J70" s="76"/>
      <c r="K70" s="77"/>
    </row>
    <row r="71" spans="2:11" s="72" customFormat="1" ht="24.75" customHeight="1">
      <c r="B71" s="124"/>
      <c r="C71" s="124"/>
      <c r="D71" s="44"/>
      <c r="E71" s="70"/>
      <c r="F71" s="43"/>
      <c r="G71" s="76"/>
      <c r="H71" s="43"/>
      <c r="I71" s="75"/>
      <c r="J71" s="76"/>
      <c r="K71" s="77"/>
    </row>
    <row r="72" spans="2:11" s="72" customFormat="1" ht="24.75" customHeight="1">
      <c r="B72" s="124"/>
      <c r="C72" s="124"/>
      <c r="D72" s="44"/>
      <c r="E72" s="70"/>
      <c r="F72" s="43"/>
      <c r="G72" s="76"/>
      <c r="H72" s="43"/>
      <c r="I72" s="75"/>
      <c r="J72" s="76"/>
      <c r="K72" s="77"/>
    </row>
    <row r="73" spans="2:11" s="72" customFormat="1" ht="24.75" customHeight="1">
      <c r="B73" s="124"/>
      <c r="C73" s="124"/>
      <c r="D73" s="44"/>
      <c r="E73" s="70"/>
      <c r="F73" s="43"/>
      <c r="G73" s="76"/>
      <c r="H73" s="43"/>
      <c r="I73" s="75"/>
      <c r="J73" s="76"/>
      <c r="K73" s="77"/>
    </row>
    <row r="74" spans="2:11" s="72" customFormat="1" ht="24.75" customHeight="1">
      <c r="B74" s="124"/>
      <c r="C74" s="124"/>
      <c r="D74" s="44"/>
      <c r="E74" s="70"/>
      <c r="F74" s="43"/>
      <c r="G74" s="76"/>
      <c r="H74" s="43"/>
      <c r="I74" s="75"/>
      <c r="J74" s="76"/>
      <c r="K74" s="77"/>
    </row>
    <row r="75" spans="2:11" s="72" customFormat="1" ht="24.75" customHeight="1">
      <c r="B75" s="124"/>
      <c r="C75" s="124"/>
      <c r="D75" s="44"/>
      <c r="E75" s="70"/>
      <c r="F75" s="43"/>
      <c r="G75" s="76"/>
      <c r="H75" s="43"/>
      <c r="I75" s="75"/>
      <c r="J75" s="76"/>
      <c r="K75" s="77"/>
    </row>
    <row r="76" spans="2:11" s="72" customFormat="1" ht="24.95" customHeight="1">
      <c r="B76" s="112" t="s">
        <v>26</v>
      </c>
      <c r="C76" s="69" t="s">
        <v>35</v>
      </c>
      <c r="D76" s="44">
        <f>SUMIF(E63:E75,C76,D63:D75)</f>
        <v>1200</v>
      </c>
      <c r="E76" s="19"/>
      <c r="F76" s="19"/>
      <c r="G76" s="19"/>
      <c r="H76" s="19"/>
      <c r="I76" s="19"/>
      <c r="J76" s="19"/>
      <c r="K76" s="19"/>
    </row>
    <row r="77" spans="2:11" s="72" customFormat="1" ht="24.95" customHeight="1">
      <c r="B77" s="112"/>
      <c r="C77" s="69" t="s">
        <v>36</v>
      </c>
      <c r="D77" s="44">
        <f>SUMIF(E63:E75,C77,D63:D75)</f>
        <v>5700</v>
      </c>
      <c r="E77" s="19"/>
      <c r="F77" s="19"/>
      <c r="G77" s="19"/>
      <c r="H77" s="19"/>
      <c r="I77" s="19"/>
      <c r="J77" s="19"/>
      <c r="K77" s="19"/>
    </row>
    <row r="78" spans="2:11" s="72" customFormat="1" ht="24.95" customHeight="1">
      <c r="B78" s="112"/>
      <c r="C78" s="70" t="s">
        <v>24</v>
      </c>
      <c r="D78" s="44">
        <f>SUM(D76:D77)</f>
        <v>6900</v>
      </c>
      <c r="E78" s="19"/>
      <c r="F78" s="19"/>
      <c r="G78" s="19"/>
      <c r="H78" s="19"/>
      <c r="I78" s="19"/>
      <c r="J78" s="19"/>
      <c r="K78" s="19"/>
    </row>
    <row r="79" spans="2:11" s="72" customFormat="1" ht="27.75" customHeight="1">
      <c r="B79" s="11" t="s">
        <v>82</v>
      </c>
      <c r="D79" s="46"/>
    </row>
    <row r="80" spans="2:11" s="72" customFormat="1" ht="19.5" customHeight="1">
      <c r="B80" s="109" t="s">
        <v>13</v>
      </c>
      <c r="C80" s="109"/>
      <c r="D80" s="84" t="s">
        <v>14</v>
      </c>
      <c r="E80" s="69" t="s">
        <v>37</v>
      </c>
      <c r="F80" s="120" t="s">
        <v>40</v>
      </c>
      <c r="G80" s="111" t="s">
        <v>39</v>
      </c>
      <c r="H80" s="111"/>
      <c r="I80" s="111"/>
      <c r="J80" s="108" t="s">
        <v>41</v>
      </c>
      <c r="K80" s="109" t="s">
        <v>19</v>
      </c>
    </row>
    <row r="81" spans="2:12" s="72" customFormat="1" ht="30" customHeight="1">
      <c r="B81" s="109"/>
      <c r="C81" s="109"/>
      <c r="D81" s="45" t="s">
        <v>15</v>
      </c>
      <c r="E81" s="68" t="s">
        <v>38</v>
      </c>
      <c r="F81" s="121"/>
      <c r="G81" s="15" t="s">
        <v>21</v>
      </c>
      <c r="H81" s="68" t="s">
        <v>42</v>
      </c>
      <c r="I81" s="69" t="s">
        <v>17</v>
      </c>
      <c r="J81" s="108"/>
      <c r="K81" s="109"/>
    </row>
    <row r="82" spans="2:12" s="72" customFormat="1" ht="24.75" customHeight="1">
      <c r="B82" s="124" t="s">
        <v>135</v>
      </c>
      <c r="C82" s="124"/>
      <c r="D82" s="44">
        <v>35000</v>
      </c>
      <c r="E82" s="70" t="s">
        <v>156</v>
      </c>
      <c r="F82" s="43" t="s">
        <v>182</v>
      </c>
      <c r="G82" s="76" t="s">
        <v>118</v>
      </c>
      <c r="H82" s="43" t="s">
        <v>186</v>
      </c>
      <c r="I82" s="75"/>
      <c r="J82" s="80" t="s">
        <v>238</v>
      </c>
      <c r="K82" s="77" t="s">
        <v>240</v>
      </c>
      <c r="L82" s="65"/>
    </row>
    <row r="83" spans="2:12" s="72" customFormat="1" ht="24.75" customHeight="1">
      <c r="B83" s="124" t="s">
        <v>135</v>
      </c>
      <c r="C83" s="124"/>
      <c r="D83" s="44">
        <v>360000</v>
      </c>
      <c r="E83" s="89" t="s">
        <v>156</v>
      </c>
      <c r="F83" s="43" t="s">
        <v>183</v>
      </c>
      <c r="G83" s="76" t="s">
        <v>118</v>
      </c>
      <c r="H83" s="43" t="s">
        <v>186</v>
      </c>
      <c r="I83" s="75"/>
      <c r="J83" s="80" t="s">
        <v>188</v>
      </c>
      <c r="K83" s="77" t="s">
        <v>189</v>
      </c>
      <c r="L83" s="65"/>
    </row>
    <row r="84" spans="2:12" s="72" customFormat="1" ht="24.75" customHeight="1">
      <c r="B84" s="124" t="s">
        <v>135</v>
      </c>
      <c r="C84" s="124"/>
      <c r="D84" s="44">
        <v>20000</v>
      </c>
      <c r="E84" s="89" t="s">
        <v>156</v>
      </c>
      <c r="F84" s="43" t="s">
        <v>184</v>
      </c>
      <c r="G84" s="76" t="s">
        <v>118</v>
      </c>
      <c r="H84" s="43" t="s">
        <v>187</v>
      </c>
      <c r="I84" s="75"/>
      <c r="J84" s="80" t="s">
        <v>239</v>
      </c>
      <c r="K84" s="77"/>
    </row>
    <row r="85" spans="2:12" s="72" customFormat="1" ht="24.75" customHeight="1">
      <c r="B85" s="124" t="s">
        <v>135</v>
      </c>
      <c r="C85" s="124"/>
      <c r="D85" s="44">
        <v>5000</v>
      </c>
      <c r="E85" s="89" t="s">
        <v>156</v>
      </c>
      <c r="F85" s="43" t="s">
        <v>185</v>
      </c>
      <c r="G85" s="76" t="s">
        <v>118</v>
      </c>
      <c r="H85" s="43" t="s">
        <v>187</v>
      </c>
      <c r="I85" s="75"/>
      <c r="J85" s="80"/>
      <c r="K85" s="77"/>
    </row>
    <row r="86" spans="2:12" s="72" customFormat="1" ht="24.75" customHeight="1">
      <c r="B86" s="124"/>
      <c r="C86" s="124"/>
      <c r="D86" s="44"/>
      <c r="E86" s="70"/>
      <c r="F86" s="43"/>
      <c r="G86" s="76"/>
      <c r="H86" s="43"/>
      <c r="I86" s="75"/>
      <c r="J86" s="80"/>
      <c r="K86" s="77"/>
    </row>
    <row r="87" spans="2:12" s="72" customFormat="1" ht="24.75" customHeight="1">
      <c r="B87" s="124"/>
      <c r="C87" s="124"/>
      <c r="D87" s="44"/>
      <c r="E87" s="70"/>
      <c r="F87" s="43"/>
      <c r="G87" s="76"/>
      <c r="H87" s="43"/>
      <c r="I87" s="75"/>
      <c r="J87" s="80"/>
      <c r="K87" s="77"/>
    </row>
    <row r="88" spans="2:12" s="72" customFormat="1" ht="24.75" customHeight="1">
      <c r="B88" s="124"/>
      <c r="C88" s="124"/>
      <c r="D88" s="44"/>
      <c r="E88" s="70"/>
      <c r="F88" s="43"/>
      <c r="G88" s="76"/>
      <c r="H88" s="43"/>
      <c r="I88" s="75"/>
      <c r="J88" s="80"/>
      <c r="K88" s="77"/>
    </row>
    <row r="89" spans="2:12" s="72" customFormat="1" ht="24.75" customHeight="1">
      <c r="B89" s="124"/>
      <c r="C89" s="124"/>
      <c r="D89" s="44"/>
      <c r="E89" s="70"/>
      <c r="F89" s="43"/>
      <c r="G89" s="76"/>
      <c r="H89" s="43"/>
      <c r="I89" s="75"/>
      <c r="J89" s="80"/>
      <c r="K89" s="77"/>
    </row>
    <row r="90" spans="2:12" s="72" customFormat="1" ht="24.75" customHeight="1">
      <c r="B90" s="124"/>
      <c r="C90" s="124"/>
      <c r="D90" s="44"/>
      <c r="E90" s="70"/>
      <c r="F90" s="43"/>
      <c r="G90" s="76"/>
      <c r="H90" s="43"/>
      <c r="I90" s="75"/>
      <c r="J90" s="80"/>
      <c r="K90" s="77"/>
    </row>
    <row r="91" spans="2:12" s="72" customFormat="1" ht="24.75" customHeight="1">
      <c r="B91" s="124"/>
      <c r="C91" s="124"/>
      <c r="D91" s="44"/>
      <c r="E91" s="70"/>
      <c r="F91" s="43"/>
      <c r="G91" s="76"/>
      <c r="H91" s="43"/>
      <c r="I91" s="75"/>
      <c r="J91" s="80"/>
      <c r="K91" s="77"/>
    </row>
    <row r="92" spans="2:12" s="72" customFormat="1" ht="24.75" customHeight="1">
      <c r="B92" s="124"/>
      <c r="C92" s="124"/>
      <c r="D92" s="44"/>
      <c r="E92" s="70"/>
      <c r="F92" s="43"/>
      <c r="G92" s="76"/>
      <c r="H92" s="43"/>
      <c r="I92" s="75"/>
      <c r="J92" s="80"/>
      <c r="K92" s="77"/>
    </row>
    <row r="93" spans="2:12" s="72" customFormat="1" ht="24.75" customHeight="1">
      <c r="B93" s="124"/>
      <c r="C93" s="124"/>
      <c r="D93" s="44"/>
      <c r="E93" s="70"/>
      <c r="F93" s="43"/>
      <c r="G93" s="76"/>
      <c r="H93" s="43"/>
      <c r="I93" s="75"/>
      <c r="J93" s="80"/>
      <c r="K93" s="77"/>
    </row>
    <row r="94" spans="2:12" s="72" customFormat="1" ht="24.75" customHeight="1">
      <c r="B94" s="124"/>
      <c r="C94" s="124"/>
      <c r="D94" s="44"/>
      <c r="E94" s="70"/>
      <c r="F94" s="43"/>
      <c r="G94" s="76"/>
      <c r="H94" s="43"/>
      <c r="I94" s="75"/>
      <c r="J94" s="80"/>
      <c r="K94" s="77"/>
    </row>
    <row r="95" spans="2:12" s="72" customFormat="1" ht="24.95" customHeight="1">
      <c r="B95" s="112" t="s">
        <v>26</v>
      </c>
      <c r="C95" s="69" t="s">
        <v>35</v>
      </c>
      <c r="D95" s="44">
        <f>SUMIF(E82:E94,C95,D82:D94)</f>
        <v>420000</v>
      </c>
      <c r="E95" s="19"/>
      <c r="F95" s="19"/>
      <c r="G95" s="19"/>
      <c r="H95" s="19"/>
      <c r="I95" s="19"/>
      <c r="J95" s="19"/>
      <c r="K95" s="19"/>
    </row>
    <row r="96" spans="2:12" s="72" customFormat="1" ht="24.95" customHeight="1">
      <c r="B96" s="112"/>
      <c r="C96" s="69" t="s">
        <v>36</v>
      </c>
      <c r="D96" s="44">
        <f>SUMIF(E82:E94,C96,D82:D94)</f>
        <v>0</v>
      </c>
      <c r="E96" s="19"/>
      <c r="F96" s="19"/>
      <c r="G96" s="19"/>
      <c r="H96" s="19"/>
      <c r="I96" s="19"/>
      <c r="J96" s="19"/>
      <c r="K96" s="19"/>
    </row>
    <row r="97" spans="2:11" s="72" customFormat="1" ht="24.95" customHeight="1">
      <c r="B97" s="112"/>
      <c r="C97" s="70" t="s">
        <v>24</v>
      </c>
      <c r="D97" s="44">
        <f>SUM(D95:D96)</f>
        <v>420000</v>
      </c>
      <c r="E97" s="19"/>
      <c r="F97" s="19"/>
      <c r="G97" s="19"/>
      <c r="H97" s="19"/>
      <c r="I97" s="19"/>
      <c r="J97" s="19"/>
      <c r="K97" s="19"/>
    </row>
    <row r="98" spans="2:11" s="72" customFormat="1" ht="27.75" customHeight="1">
      <c r="B98" s="11" t="s">
        <v>83</v>
      </c>
      <c r="D98" s="46"/>
    </row>
    <row r="99" spans="2:11" s="72" customFormat="1" ht="19.5" customHeight="1">
      <c r="B99" s="109" t="s">
        <v>13</v>
      </c>
      <c r="C99" s="109"/>
      <c r="D99" s="84" t="s">
        <v>14</v>
      </c>
      <c r="E99" s="69" t="s">
        <v>37</v>
      </c>
      <c r="F99" s="120" t="s">
        <v>40</v>
      </c>
      <c r="G99" s="111" t="s">
        <v>39</v>
      </c>
      <c r="H99" s="111"/>
      <c r="I99" s="111"/>
      <c r="J99" s="108" t="s">
        <v>41</v>
      </c>
      <c r="K99" s="109" t="s">
        <v>19</v>
      </c>
    </row>
    <row r="100" spans="2:11" s="72" customFormat="1" ht="30" customHeight="1">
      <c r="B100" s="109"/>
      <c r="C100" s="109"/>
      <c r="D100" s="45" t="s">
        <v>15</v>
      </c>
      <c r="E100" s="68" t="s">
        <v>38</v>
      </c>
      <c r="F100" s="121"/>
      <c r="G100" s="15" t="s">
        <v>21</v>
      </c>
      <c r="H100" s="68" t="s">
        <v>42</v>
      </c>
      <c r="I100" s="69" t="s">
        <v>17</v>
      </c>
      <c r="J100" s="108"/>
      <c r="K100" s="109"/>
    </row>
    <row r="101" spans="2:11" s="72" customFormat="1" ht="24.75" customHeight="1">
      <c r="B101" s="124" t="s">
        <v>135</v>
      </c>
      <c r="C101" s="124"/>
      <c r="D101" s="44">
        <v>10000</v>
      </c>
      <c r="E101" s="70" t="s">
        <v>156</v>
      </c>
      <c r="F101" s="43" t="s">
        <v>190</v>
      </c>
      <c r="G101" s="76" t="s">
        <v>118</v>
      </c>
      <c r="H101" s="43" t="s">
        <v>194</v>
      </c>
      <c r="I101" s="75"/>
      <c r="J101" s="76"/>
      <c r="K101" s="77"/>
    </row>
    <row r="102" spans="2:11" s="72" customFormat="1" ht="24.75" customHeight="1">
      <c r="B102" s="124" t="s">
        <v>135</v>
      </c>
      <c r="C102" s="124"/>
      <c r="D102" s="44">
        <v>50000</v>
      </c>
      <c r="E102" s="70" t="s">
        <v>156</v>
      </c>
      <c r="F102" s="43" t="s">
        <v>191</v>
      </c>
      <c r="G102" s="80" t="s">
        <v>118</v>
      </c>
      <c r="H102" s="43" t="s">
        <v>195</v>
      </c>
      <c r="I102" s="75"/>
      <c r="J102" s="76"/>
      <c r="K102" s="77"/>
    </row>
    <row r="103" spans="2:11" s="72" customFormat="1" ht="24.75" customHeight="1">
      <c r="B103" s="124" t="s">
        <v>135</v>
      </c>
      <c r="C103" s="124"/>
      <c r="D103" s="44">
        <v>30000</v>
      </c>
      <c r="E103" s="70" t="s">
        <v>156</v>
      </c>
      <c r="F103" s="43" t="s">
        <v>192</v>
      </c>
      <c r="G103" s="80" t="s">
        <v>118</v>
      </c>
      <c r="H103" s="43" t="s">
        <v>195</v>
      </c>
      <c r="I103" s="75"/>
      <c r="J103" s="76"/>
      <c r="K103" s="77"/>
    </row>
    <row r="104" spans="2:11" s="72" customFormat="1" ht="24.75" customHeight="1">
      <c r="B104" s="124" t="s">
        <v>135</v>
      </c>
      <c r="C104" s="124"/>
      <c r="D104" s="44">
        <v>17500</v>
      </c>
      <c r="E104" s="70" t="s">
        <v>156</v>
      </c>
      <c r="F104" s="43" t="s">
        <v>193</v>
      </c>
      <c r="G104" s="76" t="s">
        <v>118</v>
      </c>
      <c r="H104" s="43" t="s">
        <v>196</v>
      </c>
      <c r="I104" s="75"/>
      <c r="J104" s="76" t="s">
        <v>197</v>
      </c>
      <c r="K104" s="77"/>
    </row>
    <row r="105" spans="2:11" s="72" customFormat="1" ht="24.75" customHeight="1">
      <c r="B105" s="124"/>
      <c r="C105" s="124"/>
      <c r="D105" s="44"/>
      <c r="E105" s="70"/>
      <c r="F105" s="43"/>
      <c r="G105" s="76"/>
      <c r="H105" s="43"/>
      <c r="I105" s="75"/>
      <c r="J105" s="76"/>
      <c r="K105" s="77"/>
    </row>
    <row r="106" spans="2:11" s="72" customFormat="1" ht="24.75" customHeight="1">
      <c r="B106" s="124"/>
      <c r="C106" s="124"/>
      <c r="D106" s="44"/>
      <c r="E106" s="70"/>
      <c r="F106" s="43"/>
      <c r="G106" s="76"/>
      <c r="H106" s="43"/>
      <c r="I106" s="75"/>
      <c r="J106" s="76"/>
      <c r="K106" s="77"/>
    </row>
    <row r="107" spans="2:11" s="72" customFormat="1" ht="24.75" customHeight="1">
      <c r="B107" s="124"/>
      <c r="C107" s="124"/>
      <c r="D107" s="44"/>
      <c r="E107" s="70"/>
      <c r="F107" s="43"/>
      <c r="G107" s="76"/>
      <c r="H107" s="43"/>
      <c r="I107" s="75"/>
      <c r="J107" s="76"/>
      <c r="K107" s="77"/>
    </row>
    <row r="108" spans="2:11" s="72" customFormat="1" ht="24.75" customHeight="1">
      <c r="B108" s="124"/>
      <c r="C108" s="124"/>
      <c r="D108" s="44"/>
      <c r="E108" s="70"/>
      <c r="F108" s="43"/>
      <c r="G108" s="80"/>
      <c r="H108" s="43"/>
      <c r="I108" s="75"/>
      <c r="J108" s="76"/>
      <c r="K108" s="77"/>
    </row>
    <row r="109" spans="2:11" s="72" customFormat="1" ht="24.75" customHeight="1">
      <c r="B109" s="124"/>
      <c r="C109" s="124"/>
      <c r="D109" s="44"/>
      <c r="E109" s="70"/>
      <c r="F109" s="43"/>
      <c r="G109" s="80"/>
      <c r="H109" s="43"/>
      <c r="I109" s="75"/>
      <c r="J109" s="76"/>
      <c r="K109" s="77"/>
    </row>
    <row r="110" spans="2:11" s="72" customFormat="1" ht="24.75" customHeight="1">
      <c r="B110" s="124"/>
      <c r="C110" s="124"/>
      <c r="D110" s="44"/>
      <c r="E110" s="70"/>
      <c r="F110" s="43"/>
      <c r="G110" s="76"/>
      <c r="H110" s="43"/>
      <c r="I110" s="75"/>
      <c r="J110" s="76"/>
      <c r="K110" s="77"/>
    </row>
    <row r="111" spans="2:11" s="72" customFormat="1" ht="24.75" customHeight="1">
      <c r="B111" s="124"/>
      <c r="C111" s="124"/>
      <c r="D111" s="44"/>
      <c r="E111" s="70"/>
      <c r="F111" s="43"/>
      <c r="G111" s="76"/>
      <c r="H111" s="43"/>
      <c r="I111" s="75"/>
      <c r="J111" s="76"/>
      <c r="K111" s="77"/>
    </row>
    <row r="112" spans="2:11" s="72" customFormat="1" ht="24.75" customHeight="1">
      <c r="B112" s="124"/>
      <c r="C112" s="124"/>
      <c r="D112" s="44"/>
      <c r="E112" s="70"/>
      <c r="F112" s="43"/>
      <c r="G112" s="76"/>
      <c r="H112" s="43"/>
      <c r="I112" s="75"/>
      <c r="J112" s="76"/>
      <c r="K112" s="77"/>
    </row>
    <row r="113" spans="2:11" s="72" customFormat="1" ht="24.75" customHeight="1">
      <c r="B113" s="124"/>
      <c r="C113" s="124"/>
      <c r="D113" s="44"/>
      <c r="E113" s="70"/>
      <c r="F113" s="43"/>
      <c r="G113" s="76"/>
      <c r="H113" s="43"/>
      <c r="I113" s="75"/>
      <c r="J113" s="76"/>
      <c r="K113" s="77"/>
    </row>
    <row r="114" spans="2:11" s="72" customFormat="1" ht="24.95" customHeight="1">
      <c r="B114" s="112" t="s">
        <v>26</v>
      </c>
      <c r="C114" s="69" t="s">
        <v>35</v>
      </c>
      <c r="D114" s="44">
        <f>SUMIF(E101:E113,C114,D101:D113)</f>
        <v>107500</v>
      </c>
      <c r="E114" s="19"/>
      <c r="F114" s="19"/>
      <c r="G114" s="19"/>
      <c r="H114" s="19"/>
      <c r="I114" s="19"/>
      <c r="J114" s="19"/>
      <c r="K114" s="19"/>
    </row>
    <row r="115" spans="2:11" s="72" customFormat="1" ht="24.95" customHeight="1">
      <c r="B115" s="112"/>
      <c r="C115" s="69" t="s">
        <v>36</v>
      </c>
      <c r="D115" s="44">
        <f>SUMIF(E101:E113,C115,D101:D113)</f>
        <v>0</v>
      </c>
      <c r="E115" s="19"/>
      <c r="F115" s="19"/>
      <c r="G115" s="19"/>
      <c r="H115" s="19"/>
      <c r="I115" s="19"/>
      <c r="J115" s="19"/>
      <c r="K115" s="19"/>
    </row>
    <row r="116" spans="2:11" s="72" customFormat="1" ht="24.95" customHeight="1">
      <c r="B116" s="112"/>
      <c r="C116" s="70" t="s">
        <v>24</v>
      </c>
      <c r="D116" s="44">
        <f>SUM(D114:D115)</f>
        <v>107500</v>
      </c>
      <c r="E116" s="19"/>
      <c r="F116" s="19"/>
      <c r="G116" s="19"/>
      <c r="H116" s="19"/>
      <c r="I116" s="19"/>
      <c r="J116" s="19"/>
      <c r="K116" s="19"/>
    </row>
    <row r="117" spans="2:11" s="72" customFormat="1" ht="27.75" customHeight="1">
      <c r="B117" s="11" t="s">
        <v>84</v>
      </c>
      <c r="D117" s="46"/>
    </row>
    <row r="118" spans="2:11" s="72" customFormat="1" ht="19.5" customHeight="1">
      <c r="B118" s="109" t="s">
        <v>13</v>
      </c>
      <c r="C118" s="109"/>
      <c r="D118" s="84" t="s">
        <v>14</v>
      </c>
      <c r="E118" s="69" t="s">
        <v>37</v>
      </c>
      <c r="F118" s="120" t="s">
        <v>40</v>
      </c>
      <c r="G118" s="111" t="s">
        <v>39</v>
      </c>
      <c r="H118" s="111"/>
      <c r="I118" s="111"/>
      <c r="J118" s="108" t="s">
        <v>41</v>
      </c>
      <c r="K118" s="109" t="s">
        <v>19</v>
      </c>
    </row>
    <row r="119" spans="2:11" s="72" customFormat="1" ht="30" customHeight="1">
      <c r="B119" s="109"/>
      <c r="C119" s="109"/>
      <c r="D119" s="45" t="s">
        <v>15</v>
      </c>
      <c r="E119" s="68" t="s">
        <v>38</v>
      </c>
      <c r="F119" s="121"/>
      <c r="G119" s="15" t="s">
        <v>21</v>
      </c>
      <c r="H119" s="68" t="s">
        <v>42</v>
      </c>
      <c r="I119" s="69" t="s">
        <v>17</v>
      </c>
      <c r="J119" s="108"/>
      <c r="K119" s="109"/>
    </row>
    <row r="120" spans="2:11" s="72" customFormat="1" ht="24.75" customHeight="1">
      <c r="B120" s="124" t="s">
        <v>135</v>
      </c>
      <c r="C120" s="124"/>
      <c r="D120" s="44">
        <v>75000</v>
      </c>
      <c r="E120" s="70" t="s">
        <v>156</v>
      </c>
      <c r="F120" s="43" t="s">
        <v>198</v>
      </c>
      <c r="G120" s="80" t="s">
        <v>118</v>
      </c>
      <c r="H120" s="43" t="s">
        <v>202</v>
      </c>
      <c r="I120" s="75"/>
      <c r="J120" s="76"/>
      <c r="K120" s="77"/>
    </row>
    <row r="121" spans="2:11" s="72" customFormat="1" ht="24.75" customHeight="1">
      <c r="B121" s="124" t="s">
        <v>135</v>
      </c>
      <c r="C121" s="124"/>
      <c r="D121" s="44">
        <v>10000</v>
      </c>
      <c r="E121" s="70" t="s">
        <v>117</v>
      </c>
      <c r="F121" s="43" t="s">
        <v>199</v>
      </c>
      <c r="G121" s="80" t="s">
        <v>118</v>
      </c>
      <c r="H121" s="43" t="s">
        <v>202</v>
      </c>
      <c r="I121" s="75"/>
      <c r="J121" s="76"/>
      <c r="K121" s="77"/>
    </row>
    <row r="122" spans="2:11" s="72" customFormat="1" ht="24.75" customHeight="1">
      <c r="B122" s="124" t="s">
        <v>135</v>
      </c>
      <c r="C122" s="124"/>
      <c r="D122" s="44">
        <v>20000</v>
      </c>
      <c r="E122" s="70" t="s">
        <v>117</v>
      </c>
      <c r="F122" s="43" t="s">
        <v>200</v>
      </c>
      <c r="G122" s="80" t="s">
        <v>118</v>
      </c>
      <c r="H122" s="43" t="s">
        <v>203</v>
      </c>
      <c r="I122" s="75"/>
      <c r="J122" s="76"/>
      <c r="K122" s="77"/>
    </row>
    <row r="123" spans="2:11" s="72" customFormat="1" ht="24.75" customHeight="1">
      <c r="B123" s="124" t="s">
        <v>135</v>
      </c>
      <c r="C123" s="124"/>
      <c r="D123" s="44">
        <v>3000</v>
      </c>
      <c r="E123" s="70" t="s">
        <v>117</v>
      </c>
      <c r="F123" s="43" t="s">
        <v>201</v>
      </c>
      <c r="G123" s="80" t="s">
        <v>118</v>
      </c>
      <c r="H123" s="43" t="s">
        <v>203</v>
      </c>
      <c r="I123" s="75"/>
      <c r="J123" s="76"/>
      <c r="K123" s="77"/>
    </row>
    <row r="124" spans="2:11" s="72" customFormat="1" ht="24.75" customHeight="1">
      <c r="B124" s="124"/>
      <c r="C124" s="124"/>
      <c r="D124" s="44"/>
      <c r="E124" s="70"/>
      <c r="F124" s="43"/>
      <c r="G124" s="80"/>
      <c r="H124" s="43"/>
      <c r="I124" s="75"/>
      <c r="J124" s="76"/>
      <c r="K124" s="77"/>
    </row>
    <row r="125" spans="2:11" s="72" customFormat="1" ht="24.75" customHeight="1">
      <c r="B125" s="124"/>
      <c r="C125" s="124"/>
      <c r="D125" s="44"/>
      <c r="E125" s="70"/>
      <c r="F125" s="43"/>
      <c r="G125" s="80"/>
      <c r="H125" s="43"/>
      <c r="I125" s="75"/>
      <c r="J125" s="76"/>
      <c r="K125" s="77"/>
    </row>
    <row r="126" spans="2:11" s="72" customFormat="1" ht="24.75" customHeight="1">
      <c r="B126" s="124"/>
      <c r="C126" s="124"/>
      <c r="D126" s="44"/>
      <c r="E126" s="70"/>
      <c r="F126" s="43"/>
      <c r="G126" s="80"/>
      <c r="H126" s="43"/>
      <c r="I126" s="75"/>
      <c r="J126" s="76"/>
      <c r="K126" s="77"/>
    </row>
    <row r="127" spans="2:11" s="72" customFormat="1" ht="24.75" customHeight="1">
      <c r="B127" s="124"/>
      <c r="C127" s="124"/>
      <c r="D127" s="44"/>
      <c r="E127" s="70"/>
      <c r="F127" s="43"/>
      <c r="G127" s="80"/>
      <c r="H127" s="43"/>
      <c r="I127" s="75"/>
      <c r="J127" s="76"/>
      <c r="K127" s="77"/>
    </row>
    <row r="128" spans="2:11" s="72" customFormat="1" ht="24.75" customHeight="1">
      <c r="B128" s="124"/>
      <c r="C128" s="124"/>
      <c r="D128" s="44"/>
      <c r="E128" s="70"/>
      <c r="F128" s="43"/>
      <c r="G128" s="80"/>
      <c r="H128" s="43"/>
      <c r="I128" s="75"/>
      <c r="J128" s="76"/>
      <c r="K128" s="77"/>
    </row>
    <row r="129" spans="2:11" s="72" customFormat="1" ht="24.75" customHeight="1">
      <c r="B129" s="124"/>
      <c r="C129" s="124"/>
      <c r="D129" s="44"/>
      <c r="E129" s="70"/>
      <c r="F129" s="43"/>
      <c r="G129" s="80"/>
      <c r="H129" s="43"/>
      <c r="I129" s="75"/>
      <c r="J129" s="76"/>
      <c r="K129" s="77"/>
    </row>
    <row r="130" spans="2:11" s="72" customFormat="1" ht="24.75" customHeight="1">
      <c r="B130" s="124"/>
      <c r="C130" s="124"/>
      <c r="D130" s="44"/>
      <c r="E130" s="70"/>
      <c r="F130" s="43"/>
      <c r="G130" s="80"/>
      <c r="H130" s="43"/>
      <c r="I130" s="75"/>
      <c r="J130" s="76"/>
      <c r="K130" s="77"/>
    </row>
    <row r="131" spans="2:11" s="72" customFormat="1" ht="24.75" customHeight="1">
      <c r="B131" s="124"/>
      <c r="C131" s="124"/>
      <c r="D131" s="44"/>
      <c r="E131" s="70"/>
      <c r="F131" s="43"/>
      <c r="G131" s="80"/>
      <c r="H131" s="43"/>
      <c r="I131" s="75"/>
      <c r="J131" s="76"/>
      <c r="K131" s="77"/>
    </row>
    <row r="132" spans="2:11" s="72" customFormat="1" ht="24.75" customHeight="1">
      <c r="B132" s="124"/>
      <c r="C132" s="124"/>
      <c r="D132" s="44"/>
      <c r="E132" s="70"/>
      <c r="F132" s="43"/>
      <c r="G132" s="80"/>
      <c r="H132" s="43"/>
      <c r="I132" s="75"/>
      <c r="J132" s="76"/>
      <c r="K132" s="77"/>
    </row>
    <row r="133" spans="2:11" s="72" customFormat="1" ht="24.95" customHeight="1">
      <c r="B133" s="112" t="s">
        <v>26</v>
      </c>
      <c r="C133" s="69" t="s">
        <v>35</v>
      </c>
      <c r="D133" s="44">
        <f>SUMIF(E120:E132,C133,D120:D132)</f>
        <v>75000</v>
      </c>
      <c r="E133" s="19"/>
      <c r="F133" s="19"/>
      <c r="G133" s="19"/>
      <c r="H133" s="19"/>
      <c r="I133" s="19"/>
      <c r="J133" s="19"/>
      <c r="K133" s="19"/>
    </row>
    <row r="134" spans="2:11" s="72" customFormat="1" ht="24.95" customHeight="1">
      <c r="B134" s="112"/>
      <c r="C134" s="69" t="s">
        <v>36</v>
      </c>
      <c r="D134" s="44">
        <f>SUMIF(E120:E132,C134,D120:D132)</f>
        <v>33000</v>
      </c>
      <c r="E134" s="19"/>
      <c r="F134" s="19"/>
      <c r="G134" s="19"/>
      <c r="H134" s="19"/>
      <c r="I134" s="19"/>
      <c r="J134" s="19"/>
      <c r="K134" s="19"/>
    </row>
    <row r="135" spans="2:11" s="72" customFormat="1" ht="24.95" customHeight="1">
      <c r="B135" s="112"/>
      <c r="C135" s="70" t="s">
        <v>24</v>
      </c>
      <c r="D135" s="44">
        <f>SUM(D133:D134)</f>
        <v>108000</v>
      </c>
      <c r="E135" s="19"/>
      <c r="F135" s="19"/>
      <c r="G135" s="19"/>
      <c r="H135" s="19"/>
      <c r="I135" s="19"/>
      <c r="J135" s="19"/>
      <c r="K135" s="19"/>
    </row>
    <row r="136" spans="2:11" s="72" customFormat="1" ht="27.75" customHeight="1">
      <c r="B136" s="11" t="s">
        <v>85</v>
      </c>
      <c r="D136" s="46"/>
      <c r="H136" s="117" t="str">
        <f>IF(B152&lt;&gt;"","（食糧費 ２枚中の１枚目）","食糧費の支出が13回以下の場合は、次ページに記入すること。")</f>
        <v>食糧費の支出が13回以下の場合は、次ページに記入すること。</v>
      </c>
      <c r="I136" s="117"/>
      <c r="J136" s="117"/>
      <c r="K136" s="117"/>
    </row>
    <row r="137" spans="2:11" s="72" customFormat="1" ht="19.5" customHeight="1">
      <c r="B137" s="109" t="s">
        <v>13</v>
      </c>
      <c r="C137" s="109"/>
      <c r="D137" s="84" t="s">
        <v>14</v>
      </c>
      <c r="E137" s="69" t="s">
        <v>37</v>
      </c>
      <c r="F137" s="120" t="s">
        <v>40</v>
      </c>
      <c r="G137" s="111" t="s">
        <v>39</v>
      </c>
      <c r="H137" s="111"/>
      <c r="I137" s="111"/>
      <c r="J137" s="108" t="s">
        <v>41</v>
      </c>
      <c r="K137" s="109" t="s">
        <v>19</v>
      </c>
    </row>
    <row r="138" spans="2:11" s="72" customFormat="1" ht="30" customHeight="1">
      <c r="B138" s="109"/>
      <c r="C138" s="109"/>
      <c r="D138" s="45" t="s">
        <v>15</v>
      </c>
      <c r="E138" s="68" t="s">
        <v>38</v>
      </c>
      <c r="F138" s="121"/>
      <c r="G138" s="15" t="s">
        <v>21</v>
      </c>
      <c r="H138" s="68" t="s">
        <v>42</v>
      </c>
      <c r="I138" s="69" t="s">
        <v>17</v>
      </c>
      <c r="J138" s="108"/>
      <c r="K138" s="109"/>
    </row>
    <row r="139" spans="2:11" s="72" customFormat="1" ht="24.75" customHeight="1">
      <c r="B139" s="124"/>
      <c r="C139" s="124"/>
      <c r="D139" s="44"/>
      <c r="E139" s="70"/>
      <c r="F139" s="43"/>
      <c r="G139" s="80"/>
      <c r="H139" s="43"/>
      <c r="I139" s="75"/>
      <c r="J139" s="76"/>
      <c r="K139" s="77"/>
    </row>
    <row r="140" spans="2:11" s="72" customFormat="1" ht="24.75" customHeight="1">
      <c r="B140" s="124"/>
      <c r="C140" s="124"/>
      <c r="D140" s="44"/>
      <c r="E140" s="70"/>
      <c r="F140" s="43"/>
      <c r="G140" s="80"/>
      <c r="H140" s="43"/>
      <c r="I140" s="75"/>
      <c r="J140" s="76"/>
      <c r="K140" s="77"/>
    </row>
    <row r="141" spans="2:11" s="72" customFormat="1" ht="24.75" customHeight="1">
      <c r="B141" s="124"/>
      <c r="C141" s="124"/>
      <c r="D141" s="44"/>
      <c r="E141" s="70"/>
      <c r="F141" s="43"/>
      <c r="G141" s="80"/>
      <c r="H141" s="43"/>
      <c r="I141" s="75"/>
      <c r="J141" s="76"/>
      <c r="K141" s="77"/>
    </row>
    <row r="142" spans="2:11" s="72" customFormat="1" ht="24.75" customHeight="1">
      <c r="B142" s="124"/>
      <c r="C142" s="124"/>
      <c r="D142" s="44"/>
      <c r="E142" s="70"/>
      <c r="F142" s="43"/>
      <c r="G142" s="80"/>
      <c r="H142" s="43"/>
      <c r="I142" s="75"/>
      <c r="J142" s="76"/>
      <c r="K142" s="77"/>
    </row>
    <row r="143" spans="2:11" s="72" customFormat="1" ht="24.75" customHeight="1">
      <c r="B143" s="124"/>
      <c r="C143" s="124"/>
      <c r="D143" s="44"/>
      <c r="E143" s="70"/>
      <c r="F143" s="43"/>
      <c r="G143" s="80"/>
      <c r="H143" s="43"/>
      <c r="I143" s="75"/>
      <c r="J143" s="76"/>
      <c r="K143" s="77"/>
    </row>
    <row r="144" spans="2:11" s="72" customFormat="1" ht="24.75" customHeight="1">
      <c r="B144" s="124"/>
      <c r="C144" s="124"/>
      <c r="D144" s="44"/>
      <c r="E144" s="70"/>
      <c r="F144" s="43"/>
      <c r="G144" s="80"/>
      <c r="H144" s="43"/>
      <c r="I144" s="75"/>
      <c r="J144" s="76"/>
      <c r="K144" s="77"/>
    </row>
    <row r="145" spans="2:11" s="72" customFormat="1" ht="24.75" customHeight="1">
      <c r="B145" s="124"/>
      <c r="C145" s="124"/>
      <c r="D145" s="44"/>
      <c r="E145" s="70"/>
      <c r="F145" s="43"/>
      <c r="G145" s="80"/>
      <c r="H145" s="43"/>
      <c r="I145" s="75"/>
      <c r="J145" s="76"/>
      <c r="K145" s="77"/>
    </row>
    <row r="146" spans="2:11" s="72" customFormat="1" ht="24.75" customHeight="1">
      <c r="B146" s="124"/>
      <c r="C146" s="124"/>
      <c r="D146" s="44"/>
      <c r="E146" s="70"/>
      <c r="F146" s="43"/>
      <c r="G146" s="80"/>
      <c r="H146" s="43"/>
      <c r="I146" s="75"/>
      <c r="J146" s="76"/>
      <c r="K146" s="77"/>
    </row>
    <row r="147" spans="2:11" s="72" customFormat="1" ht="24.75" customHeight="1">
      <c r="B147" s="124"/>
      <c r="C147" s="124"/>
      <c r="D147" s="44"/>
      <c r="E147" s="70"/>
      <c r="F147" s="43"/>
      <c r="G147" s="80"/>
      <c r="H147" s="43"/>
      <c r="I147" s="75"/>
      <c r="J147" s="76"/>
      <c r="K147" s="77"/>
    </row>
    <row r="148" spans="2:11" s="72" customFormat="1" ht="24.75" customHeight="1">
      <c r="B148" s="124"/>
      <c r="C148" s="124"/>
      <c r="D148" s="44"/>
      <c r="E148" s="70"/>
      <c r="F148" s="43"/>
      <c r="G148" s="80"/>
      <c r="H148" s="43"/>
      <c r="I148" s="75"/>
      <c r="J148" s="76"/>
      <c r="K148" s="77"/>
    </row>
    <row r="149" spans="2:11" s="72" customFormat="1" ht="24.75" customHeight="1">
      <c r="B149" s="124"/>
      <c r="C149" s="124"/>
      <c r="D149" s="44"/>
      <c r="E149" s="70"/>
      <c r="F149" s="43"/>
      <c r="G149" s="80"/>
      <c r="H149" s="43"/>
      <c r="I149" s="75"/>
      <c r="J149" s="76"/>
      <c r="K149" s="77"/>
    </row>
    <row r="150" spans="2:11" s="72" customFormat="1" ht="24.75" customHeight="1">
      <c r="B150" s="124"/>
      <c r="C150" s="124"/>
      <c r="D150" s="44"/>
      <c r="E150" s="70"/>
      <c r="F150" s="43"/>
      <c r="G150" s="80"/>
      <c r="H150" s="43"/>
      <c r="I150" s="75"/>
      <c r="J150" s="76"/>
      <c r="K150" s="77"/>
    </row>
    <row r="151" spans="2:11" s="72" customFormat="1" ht="24.75" customHeight="1">
      <c r="B151" s="124"/>
      <c r="C151" s="124"/>
      <c r="D151" s="44"/>
      <c r="E151" s="70"/>
      <c r="F151" s="43"/>
      <c r="G151" s="80"/>
      <c r="H151" s="43"/>
      <c r="I151" s="75"/>
      <c r="J151" s="76"/>
      <c r="K151" s="77"/>
    </row>
    <row r="152" spans="2:11" s="72" customFormat="1" ht="24.75" customHeight="1">
      <c r="B152" s="124"/>
      <c r="C152" s="124"/>
      <c r="D152" s="44"/>
      <c r="E152" s="70"/>
      <c r="F152" s="43"/>
      <c r="G152" s="80"/>
      <c r="H152" s="43"/>
      <c r="I152" s="75"/>
      <c r="J152" s="76"/>
      <c r="K152" s="77"/>
    </row>
    <row r="153" spans="2:11" s="72" customFormat="1" ht="24.75" customHeight="1">
      <c r="B153" s="124"/>
      <c r="C153" s="124"/>
      <c r="D153" s="44"/>
      <c r="E153" s="70"/>
      <c r="F153" s="43"/>
      <c r="G153" s="80"/>
      <c r="H153" s="43"/>
      <c r="I153" s="75"/>
      <c r="J153" s="76"/>
      <c r="K153" s="77"/>
    </row>
    <row r="154" spans="2:11" s="72" customFormat="1" ht="24.75" customHeight="1">
      <c r="B154" s="124"/>
      <c r="C154" s="124"/>
      <c r="D154" s="44"/>
      <c r="E154" s="70"/>
      <c r="F154" s="43"/>
      <c r="G154" s="80"/>
      <c r="H154" s="43"/>
      <c r="I154" s="75"/>
      <c r="J154" s="76"/>
      <c r="K154" s="77"/>
    </row>
    <row r="155" spans="2:11" s="72" customFormat="1" ht="27.75" customHeight="1">
      <c r="B155" s="11" t="s">
        <v>85</v>
      </c>
      <c r="D155" s="46"/>
      <c r="H155" s="117" t="str">
        <f>IF(B152&lt;&gt;"","（食糧費 ２枚中の２枚目）","")</f>
        <v/>
      </c>
      <c r="I155" s="117"/>
      <c r="J155" s="117"/>
      <c r="K155" s="117"/>
    </row>
    <row r="156" spans="2:11" s="72" customFormat="1" ht="19.5" customHeight="1">
      <c r="B156" s="109" t="s">
        <v>13</v>
      </c>
      <c r="C156" s="109"/>
      <c r="D156" s="84" t="s">
        <v>14</v>
      </c>
      <c r="E156" s="69" t="s">
        <v>37</v>
      </c>
      <c r="F156" s="120" t="s">
        <v>40</v>
      </c>
      <c r="G156" s="111" t="s">
        <v>39</v>
      </c>
      <c r="H156" s="111"/>
      <c r="I156" s="111"/>
      <c r="J156" s="108" t="s">
        <v>41</v>
      </c>
      <c r="K156" s="109" t="s">
        <v>19</v>
      </c>
    </row>
    <row r="157" spans="2:11" s="72" customFormat="1" ht="30" customHeight="1">
      <c r="B157" s="109"/>
      <c r="C157" s="109"/>
      <c r="D157" s="45" t="s">
        <v>15</v>
      </c>
      <c r="E157" s="68" t="s">
        <v>38</v>
      </c>
      <c r="F157" s="121"/>
      <c r="G157" s="15" t="s">
        <v>21</v>
      </c>
      <c r="H157" s="68" t="s">
        <v>42</v>
      </c>
      <c r="I157" s="69" t="s">
        <v>17</v>
      </c>
      <c r="J157" s="108"/>
      <c r="K157" s="109"/>
    </row>
    <row r="158" spans="2:11" s="72" customFormat="1" ht="24.75" customHeight="1">
      <c r="B158" s="124" t="s">
        <v>135</v>
      </c>
      <c r="C158" s="124"/>
      <c r="D158" s="44">
        <v>5000</v>
      </c>
      <c r="E158" s="70" t="s">
        <v>156</v>
      </c>
      <c r="F158" s="43" t="s">
        <v>204</v>
      </c>
      <c r="G158" s="80" t="s">
        <v>118</v>
      </c>
      <c r="H158" s="43" t="s">
        <v>206</v>
      </c>
      <c r="I158" s="75"/>
      <c r="J158" s="76"/>
      <c r="K158" s="77"/>
    </row>
    <row r="159" spans="2:11" s="72" customFormat="1" ht="24.75" customHeight="1">
      <c r="B159" s="124" t="s">
        <v>135</v>
      </c>
      <c r="C159" s="124"/>
      <c r="D159" s="44">
        <v>12000</v>
      </c>
      <c r="E159" s="70" t="s">
        <v>117</v>
      </c>
      <c r="F159" s="43" t="s">
        <v>205</v>
      </c>
      <c r="G159" s="80" t="s">
        <v>118</v>
      </c>
      <c r="H159" s="43" t="s">
        <v>207</v>
      </c>
      <c r="I159" s="75"/>
      <c r="J159" s="76"/>
      <c r="K159" s="77"/>
    </row>
    <row r="160" spans="2:11" s="72" customFormat="1" ht="24.75" customHeight="1">
      <c r="B160" s="124" t="s">
        <v>135</v>
      </c>
      <c r="C160" s="124"/>
      <c r="D160" s="44">
        <v>150000</v>
      </c>
      <c r="E160" s="70" t="s">
        <v>117</v>
      </c>
      <c r="F160" s="43" t="s">
        <v>174</v>
      </c>
      <c r="G160" s="80" t="s">
        <v>118</v>
      </c>
      <c r="H160" s="43" t="s">
        <v>208</v>
      </c>
      <c r="I160" s="75"/>
      <c r="J160" s="76" t="s">
        <v>210</v>
      </c>
      <c r="K160" s="77"/>
    </row>
    <row r="161" spans="2:11" s="72" customFormat="1" ht="24.75" customHeight="1">
      <c r="B161" s="124" t="s">
        <v>135</v>
      </c>
      <c r="C161" s="124"/>
      <c r="D161" s="44">
        <v>150000</v>
      </c>
      <c r="E161" s="70" t="s">
        <v>117</v>
      </c>
      <c r="F161" s="43" t="s">
        <v>174</v>
      </c>
      <c r="G161" s="80" t="s">
        <v>118</v>
      </c>
      <c r="H161" s="43" t="s">
        <v>209</v>
      </c>
      <c r="I161" s="75"/>
      <c r="J161" s="76" t="s">
        <v>210</v>
      </c>
      <c r="K161" s="77"/>
    </row>
    <row r="162" spans="2:11" s="72" customFormat="1" ht="24.75" customHeight="1">
      <c r="B162" s="124"/>
      <c r="C162" s="124"/>
      <c r="D162" s="44"/>
      <c r="E162" s="70"/>
      <c r="F162" s="43"/>
      <c r="G162" s="80"/>
      <c r="H162" s="43"/>
      <c r="I162" s="75"/>
      <c r="J162" s="76"/>
      <c r="K162" s="77"/>
    </row>
    <row r="163" spans="2:11" s="72" customFormat="1" ht="24.75" customHeight="1">
      <c r="B163" s="124"/>
      <c r="C163" s="124"/>
      <c r="D163" s="44"/>
      <c r="E163" s="70"/>
      <c r="F163" s="43"/>
      <c r="G163" s="80"/>
      <c r="H163" s="43"/>
      <c r="I163" s="75"/>
      <c r="J163" s="76"/>
      <c r="K163" s="77"/>
    </row>
    <row r="164" spans="2:11" s="72" customFormat="1" ht="24.75" customHeight="1">
      <c r="B164" s="124"/>
      <c r="C164" s="124"/>
      <c r="D164" s="44"/>
      <c r="E164" s="70"/>
      <c r="F164" s="43"/>
      <c r="G164" s="80"/>
      <c r="H164" s="43"/>
      <c r="I164" s="75"/>
      <c r="J164" s="76"/>
      <c r="K164" s="77"/>
    </row>
    <row r="165" spans="2:11" s="72" customFormat="1" ht="24.75" customHeight="1">
      <c r="B165" s="124"/>
      <c r="C165" s="124"/>
      <c r="D165" s="44"/>
      <c r="E165" s="70"/>
      <c r="F165" s="43"/>
      <c r="G165" s="80"/>
      <c r="H165" s="43"/>
      <c r="I165" s="75"/>
      <c r="J165" s="76"/>
      <c r="K165" s="77"/>
    </row>
    <row r="166" spans="2:11" s="72" customFormat="1" ht="24.75" customHeight="1">
      <c r="B166" s="124"/>
      <c r="C166" s="124"/>
      <c r="D166" s="44"/>
      <c r="E166" s="70"/>
      <c r="F166" s="43"/>
      <c r="G166" s="80"/>
      <c r="H166" s="43"/>
      <c r="I166" s="75"/>
      <c r="J166" s="76"/>
      <c r="K166" s="77"/>
    </row>
    <row r="167" spans="2:11" s="72" customFormat="1" ht="24.75" customHeight="1">
      <c r="B167" s="124"/>
      <c r="C167" s="124"/>
      <c r="D167" s="44"/>
      <c r="E167" s="70"/>
      <c r="F167" s="43"/>
      <c r="G167" s="80"/>
      <c r="H167" s="43"/>
      <c r="I167" s="75"/>
      <c r="J167" s="76"/>
      <c r="K167" s="77"/>
    </row>
    <row r="168" spans="2:11" s="72" customFormat="1" ht="24.75" customHeight="1">
      <c r="B168" s="124"/>
      <c r="C168" s="124"/>
      <c r="D168" s="44"/>
      <c r="E168" s="70"/>
      <c r="F168" s="43"/>
      <c r="G168" s="80"/>
      <c r="H168" s="43"/>
      <c r="I168" s="75"/>
      <c r="J168" s="76"/>
      <c r="K168" s="77"/>
    </row>
    <row r="169" spans="2:11" s="72" customFormat="1" ht="24.75" customHeight="1">
      <c r="B169" s="124"/>
      <c r="C169" s="124"/>
      <c r="D169" s="44"/>
      <c r="E169" s="70"/>
      <c r="F169" s="43"/>
      <c r="G169" s="80"/>
      <c r="H169" s="43"/>
      <c r="I169" s="75"/>
      <c r="J169" s="76"/>
      <c r="K169" s="77"/>
    </row>
    <row r="170" spans="2:11" s="72" customFormat="1" ht="24.75" customHeight="1">
      <c r="B170" s="124"/>
      <c r="C170" s="124"/>
      <c r="D170" s="44"/>
      <c r="E170" s="70"/>
      <c r="F170" s="43"/>
      <c r="G170" s="80"/>
      <c r="H170" s="43"/>
      <c r="I170" s="75"/>
      <c r="J170" s="76"/>
      <c r="K170" s="77"/>
    </row>
    <row r="171" spans="2:11" s="72" customFormat="1" ht="24.95" customHeight="1">
      <c r="B171" s="112" t="s">
        <v>26</v>
      </c>
      <c r="C171" s="69" t="s">
        <v>35</v>
      </c>
      <c r="D171" s="44">
        <f>SUMIF(E139:E154,C171,D139:D154)+SUMIF(E158:E170,C171,D158:D170)</f>
        <v>5000</v>
      </c>
      <c r="E171" s="19"/>
      <c r="F171" s="19"/>
      <c r="G171" s="19"/>
      <c r="H171" s="19"/>
      <c r="I171" s="19"/>
      <c r="J171" s="19"/>
      <c r="K171" s="19"/>
    </row>
    <row r="172" spans="2:11" s="72" customFormat="1" ht="24.95" customHeight="1">
      <c r="B172" s="112"/>
      <c r="C172" s="69" t="s">
        <v>36</v>
      </c>
      <c r="D172" s="44">
        <f>SUMIF(E139:E154,C172,D139:D154)+SUMIF(E158:E170,C172,D158:D170)</f>
        <v>312000</v>
      </c>
      <c r="E172" s="19"/>
      <c r="F172" s="19"/>
      <c r="G172" s="19"/>
      <c r="H172" s="19"/>
      <c r="I172" s="19"/>
      <c r="J172" s="19"/>
      <c r="K172" s="19"/>
    </row>
    <row r="173" spans="2:11" s="72" customFormat="1" ht="24.95" customHeight="1">
      <c r="B173" s="112"/>
      <c r="C173" s="70" t="s">
        <v>24</v>
      </c>
      <c r="D173" s="44">
        <f>SUM(D171:D172)</f>
        <v>317000</v>
      </c>
      <c r="E173" s="19"/>
      <c r="F173" s="19"/>
      <c r="G173" s="19"/>
      <c r="H173" s="19"/>
      <c r="I173" s="19"/>
      <c r="J173" s="19"/>
      <c r="K173" s="19"/>
    </row>
    <row r="174" spans="2:11" s="72" customFormat="1" ht="27.75" customHeight="1">
      <c r="B174" s="11" t="s">
        <v>86</v>
      </c>
      <c r="D174" s="46"/>
    </row>
    <row r="175" spans="2:11" s="72" customFormat="1" ht="19.5" customHeight="1">
      <c r="B175" s="109" t="s">
        <v>13</v>
      </c>
      <c r="C175" s="109"/>
      <c r="D175" s="84" t="s">
        <v>14</v>
      </c>
      <c r="E175" s="69" t="s">
        <v>37</v>
      </c>
      <c r="F175" s="120" t="s">
        <v>40</v>
      </c>
      <c r="G175" s="111" t="s">
        <v>39</v>
      </c>
      <c r="H175" s="111"/>
      <c r="I175" s="111"/>
      <c r="J175" s="108" t="s">
        <v>41</v>
      </c>
      <c r="K175" s="109" t="s">
        <v>19</v>
      </c>
    </row>
    <row r="176" spans="2:11" s="72" customFormat="1" ht="30" customHeight="1">
      <c r="B176" s="109"/>
      <c r="C176" s="109"/>
      <c r="D176" s="45" t="s">
        <v>15</v>
      </c>
      <c r="E176" s="68" t="s">
        <v>38</v>
      </c>
      <c r="F176" s="121"/>
      <c r="G176" s="15" t="s">
        <v>21</v>
      </c>
      <c r="H176" s="68" t="s">
        <v>42</v>
      </c>
      <c r="I176" s="69" t="s">
        <v>17</v>
      </c>
      <c r="J176" s="108"/>
      <c r="K176" s="109"/>
    </row>
    <row r="177" spans="2:11" s="72" customFormat="1" ht="24.75" customHeight="1">
      <c r="B177" s="124" t="s">
        <v>135</v>
      </c>
      <c r="C177" s="124"/>
      <c r="D177" s="44">
        <v>12000</v>
      </c>
      <c r="E177" s="70" t="s">
        <v>117</v>
      </c>
      <c r="F177" s="43" t="s">
        <v>211</v>
      </c>
      <c r="G177" s="80" t="s">
        <v>118</v>
      </c>
      <c r="H177" s="43" t="s">
        <v>212</v>
      </c>
      <c r="I177" s="75"/>
      <c r="J177" s="76"/>
      <c r="K177" s="77"/>
    </row>
    <row r="178" spans="2:11" s="72" customFormat="1" ht="24.75" customHeight="1">
      <c r="B178" s="124" t="s">
        <v>135</v>
      </c>
      <c r="C178" s="124"/>
      <c r="D178" s="44">
        <v>12000</v>
      </c>
      <c r="E178" s="70" t="s">
        <v>117</v>
      </c>
      <c r="F178" s="43" t="s">
        <v>211</v>
      </c>
      <c r="G178" s="80" t="s">
        <v>118</v>
      </c>
      <c r="H178" s="43" t="s">
        <v>213</v>
      </c>
      <c r="I178" s="75" t="s">
        <v>214</v>
      </c>
      <c r="J178" s="76"/>
      <c r="K178" s="77" t="s">
        <v>215</v>
      </c>
    </row>
    <row r="179" spans="2:11" s="72" customFormat="1" ht="24.75" customHeight="1">
      <c r="B179" s="124"/>
      <c r="C179" s="124"/>
      <c r="D179" s="44"/>
      <c r="E179" s="70"/>
      <c r="F179" s="43"/>
      <c r="G179" s="80"/>
      <c r="H179" s="43"/>
      <c r="I179" s="75"/>
      <c r="J179" s="76"/>
      <c r="K179" s="77"/>
    </row>
    <row r="180" spans="2:11" s="72" customFormat="1" ht="24.75" customHeight="1">
      <c r="B180" s="124"/>
      <c r="C180" s="124"/>
      <c r="D180" s="44"/>
      <c r="E180" s="70"/>
      <c r="F180" s="43"/>
      <c r="G180" s="80"/>
      <c r="H180" s="43"/>
      <c r="I180" s="75"/>
      <c r="J180" s="76"/>
      <c r="K180" s="77"/>
    </row>
    <row r="181" spans="2:11" s="72" customFormat="1" ht="24.75" customHeight="1">
      <c r="B181" s="124"/>
      <c r="C181" s="124"/>
      <c r="D181" s="44"/>
      <c r="E181" s="70"/>
      <c r="F181" s="43"/>
      <c r="G181" s="80"/>
      <c r="H181" s="43"/>
      <c r="I181" s="75"/>
      <c r="J181" s="76"/>
      <c r="K181" s="77"/>
    </row>
    <row r="182" spans="2:11" s="72" customFormat="1" ht="24.75" customHeight="1">
      <c r="B182" s="124"/>
      <c r="C182" s="124"/>
      <c r="D182" s="44"/>
      <c r="E182" s="70"/>
      <c r="F182" s="43"/>
      <c r="G182" s="80"/>
      <c r="H182" s="43"/>
      <c r="I182" s="75"/>
      <c r="J182" s="76"/>
      <c r="K182" s="77"/>
    </row>
    <row r="183" spans="2:11" s="72" customFormat="1" ht="24.75" customHeight="1">
      <c r="B183" s="124"/>
      <c r="C183" s="124"/>
      <c r="D183" s="44"/>
      <c r="E183" s="70"/>
      <c r="F183" s="43"/>
      <c r="G183" s="80"/>
      <c r="H183" s="43"/>
      <c r="I183" s="75"/>
      <c r="J183" s="76"/>
      <c r="K183" s="77"/>
    </row>
    <row r="184" spans="2:11" s="72" customFormat="1" ht="24.75" customHeight="1">
      <c r="B184" s="124"/>
      <c r="C184" s="124"/>
      <c r="D184" s="44"/>
      <c r="E184" s="70"/>
      <c r="F184" s="43"/>
      <c r="G184" s="80"/>
      <c r="H184" s="43"/>
      <c r="I184" s="75"/>
      <c r="J184" s="76"/>
      <c r="K184" s="77"/>
    </row>
    <row r="185" spans="2:11" s="72" customFormat="1" ht="24.75" customHeight="1">
      <c r="B185" s="124"/>
      <c r="C185" s="124"/>
      <c r="D185" s="44"/>
      <c r="E185" s="70"/>
      <c r="F185" s="43"/>
      <c r="G185" s="80"/>
      <c r="H185" s="43"/>
      <c r="I185" s="75"/>
      <c r="J185" s="76"/>
      <c r="K185" s="77"/>
    </row>
    <row r="186" spans="2:11" s="72" customFormat="1" ht="24.75" customHeight="1">
      <c r="B186" s="124"/>
      <c r="C186" s="124"/>
      <c r="D186" s="44"/>
      <c r="E186" s="70"/>
      <c r="F186" s="43"/>
      <c r="G186" s="80"/>
      <c r="H186" s="43"/>
      <c r="I186" s="75"/>
      <c r="J186" s="76"/>
      <c r="K186" s="77"/>
    </row>
    <row r="187" spans="2:11" s="72" customFormat="1" ht="24.75" customHeight="1">
      <c r="B187" s="124"/>
      <c r="C187" s="124"/>
      <c r="D187" s="44"/>
      <c r="E187" s="70"/>
      <c r="F187" s="43"/>
      <c r="G187" s="80"/>
      <c r="H187" s="43"/>
      <c r="I187" s="75"/>
      <c r="J187" s="76"/>
      <c r="K187" s="77"/>
    </row>
    <row r="188" spans="2:11" s="72" customFormat="1" ht="24.75" customHeight="1">
      <c r="B188" s="124"/>
      <c r="C188" s="124"/>
      <c r="D188" s="44"/>
      <c r="E188" s="70"/>
      <c r="F188" s="43"/>
      <c r="G188" s="80"/>
      <c r="H188" s="43"/>
      <c r="I188" s="75"/>
      <c r="J188" s="76"/>
      <c r="K188" s="77"/>
    </row>
    <row r="189" spans="2:11" s="72" customFormat="1" ht="24.75" customHeight="1">
      <c r="B189" s="124"/>
      <c r="C189" s="124"/>
      <c r="D189" s="44"/>
      <c r="E189" s="70"/>
      <c r="F189" s="43"/>
      <c r="G189" s="80"/>
      <c r="H189" s="43"/>
      <c r="I189" s="75"/>
      <c r="J189" s="76"/>
      <c r="K189" s="77"/>
    </row>
    <row r="190" spans="2:11" s="72" customFormat="1" ht="24.95" customHeight="1">
      <c r="B190" s="112" t="s">
        <v>26</v>
      </c>
      <c r="C190" s="69" t="s">
        <v>35</v>
      </c>
      <c r="D190" s="44">
        <f>SUMIF(E177:E189,C190,D177:D189)</f>
        <v>0</v>
      </c>
      <c r="E190" s="19"/>
      <c r="F190" s="19"/>
      <c r="G190" s="19"/>
      <c r="H190" s="19"/>
      <c r="I190" s="19"/>
      <c r="J190" s="19"/>
      <c r="K190" s="19"/>
    </row>
    <row r="191" spans="2:11" s="72" customFormat="1" ht="24.95" customHeight="1">
      <c r="B191" s="112"/>
      <c r="C191" s="69" t="s">
        <v>36</v>
      </c>
      <c r="D191" s="44">
        <f>SUMIF(E177:E189,C191,D177:D189)</f>
        <v>24000</v>
      </c>
      <c r="E191" s="19"/>
      <c r="F191" s="19"/>
      <c r="G191" s="19"/>
      <c r="H191" s="19"/>
      <c r="I191" s="19"/>
      <c r="J191" s="19"/>
      <c r="K191" s="19"/>
    </row>
    <row r="192" spans="2:11" s="72" customFormat="1" ht="24.95" customHeight="1">
      <c r="B192" s="112"/>
      <c r="C192" s="70" t="s">
        <v>24</v>
      </c>
      <c r="D192" s="44">
        <f>SUM(D190:D191)</f>
        <v>24000</v>
      </c>
      <c r="E192" s="19"/>
      <c r="F192" s="19"/>
      <c r="G192" s="19"/>
      <c r="H192" s="19"/>
      <c r="I192" s="19"/>
      <c r="J192" s="19"/>
      <c r="K192" s="19"/>
    </row>
    <row r="193" spans="2:11" s="72" customFormat="1" ht="27.75" customHeight="1">
      <c r="B193" s="11" t="s">
        <v>87</v>
      </c>
      <c r="D193" s="46"/>
    </row>
    <row r="194" spans="2:11" s="72" customFormat="1" ht="19.5" customHeight="1">
      <c r="B194" s="109" t="s">
        <v>13</v>
      </c>
      <c r="C194" s="109"/>
      <c r="D194" s="84" t="s">
        <v>14</v>
      </c>
      <c r="E194" s="69" t="s">
        <v>37</v>
      </c>
      <c r="F194" s="120" t="s">
        <v>40</v>
      </c>
      <c r="G194" s="111" t="s">
        <v>39</v>
      </c>
      <c r="H194" s="111"/>
      <c r="I194" s="111"/>
      <c r="J194" s="108" t="s">
        <v>41</v>
      </c>
      <c r="K194" s="109" t="s">
        <v>19</v>
      </c>
    </row>
    <row r="195" spans="2:11" s="72" customFormat="1" ht="30" customHeight="1">
      <c r="B195" s="109"/>
      <c r="C195" s="109"/>
      <c r="D195" s="45" t="s">
        <v>15</v>
      </c>
      <c r="E195" s="68" t="s">
        <v>38</v>
      </c>
      <c r="F195" s="121"/>
      <c r="G195" s="15" t="s">
        <v>21</v>
      </c>
      <c r="H195" s="68" t="s">
        <v>42</v>
      </c>
      <c r="I195" s="69" t="s">
        <v>17</v>
      </c>
      <c r="J195" s="108"/>
      <c r="K195" s="109"/>
    </row>
    <row r="196" spans="2:11" s="72" customFormat="1" ht="24.75" customHeight="1">
      <c r="B196" s="124" t="s">
        <v>135</v>
      </c>
      <c r="C196" s="124"/>
      <c r="D196" s="44">
        <v>3000</v>
      </c>
      <c r="E196" s="70" t="s">
        <v>156</v>
      </c>
      <c r="F196" s="43" t="s">
        <v>216</v>
      </c>
      <c r="G196" s="80" t="s">
        <v>118</v>
      </c>
      <c r="H196" s="43" t="s">
        <v>221</v>
      </c>
      <c r="I196" s="75"/>
      <c r="J196" s="76"/>
      <c r="K196" s="77"/>
    </row>
    <row r="197" spans="2:11" s="72" customFormat="1" ht="24.75" customHeight="1">
      <c r="B197" s="124" t="s">
        <v>135</v>
      </c>
      <c r="C197" s="124"/>
      <c r="D197" s="44">
        <v>18000</v>
      </c>
      <c r="E197" s="70" t="s">
        <v>156</v>
      </c>
      <c r="F197" s="43" t="s">
        <v>217</v>
      </c>
      <c r="G197" s="80" t="s">
        <v>118</v>
      </c>
      <c r="H197" s="43" t="s">
        <v>220</v>
      </c>
      <c r="I197" s="75"/>
      <c r="J197" s="76"/>
      <c r="K197" s="77"/>
    </row>
    <row r="198" spans="2:11" s="72" customFormat="1" ht="24.75" customHeight="1">
      <c r="B198" s="124" t="s">
        <v>135</v>
      </c>
      <c r="C198" s="124"/>
      <c r="D198" s="44">
        <v>10000</v>
      </c>
      <c r="E198" s="70" t="s">
        <v>117</v>
      </c>
      <c r="F198" s="43" t="s">
        <v>218</v>
      </c>
      <c r="G198" s="80" t="s">
        <v>118</v>
      </c>
      <c r="H198" s="43" t="s">
        <v>219</v>
      </c>
      <c r="I198" s="75"/>
      <c r="J198" s="76"/>
      <c r="K198" s="77"/>
    </row>
    <row r="199" spans="2:11" s="72" customFormat="1" ht="24.75" customHeight="1">
      <c r="B199" s="124"/>
      <c r="C199" s="124"/>
      <c r="D199" s="44"/>
      <c r="E199" s="70"/>
      <c r="F199" s="43"/>
      <c r="G199" s="80"/>
      <c r="H199" s="43"/>
      <c r="I199" s="75"/>
      <c r="J199" s="76"/>
      <c r="K199" s="77"/>
    </row>
    <row r="200" spans="2:11" s="72" customFormat="1" ht="24.75" customHeight="1">
      <c r="B200" s="124"/>
      <c r="C200" s="124"/>
      <c r="D200" s="44"/>
      <c r="E200" s="70"/>
      <c r="F200" s="43"/>
      <c r="G200" s="80"/>
      <c r="H200" s="43"/>
      <c r="I200" s="75"/>
      <c r="J200" s="76"/>
      <c r="K200" s="77"/>
    </row>
    <row r="201" spans="2:11" s="72" customFormat="1" ht="24.75" customHeight="1">
      <c r="B201" s="124"/>
      <c r="C201" s="124"/>
      <c r="D201" s="44"/>
      <c r="E201" s="70"/>
      <c r="F201" s="43"/>
      <c r="G201" s="80"/>
      <c r="H201" s="43"/>
      <c r="I201" s="75"/>
      <c r="J201" s="76"/>
      <c r="K201" s="77"/>
    </row>
    <row r="202" spans="2:11" s="72" customFormat="1" ht="24.75" customHeight="1">
      <c r="B202" s="124"/>
      <c r="C202" s="124"/>
      <c r="D202" s="44"/>
      <c r="E202" s="70"/>
      <c r="F202" s="43"/>
      <c r="G202" s="80"/>
      <c r="H202" s="43"/>
      <c r="I202" s="75"/>
      <c r="J202" s="76"/>
      <c r="K202" s="77"/>
    </row>
    <row r="203" spans="2:11" s="72" customFormat="1" ht="24.75" customHeight="1">
      <c r="B203" s="124"/>
      <c r="C203" s="124"/>
      <c r="D203" s="44"/>
      <c r="E203" s="70"/>
      <c r="F203" s="43"/>
      <c r="G203" s="80"/>
      <c r="H203" s="43"/>
      <c r="I203" s="75"/>
      <c r="J203" s="76"/>
      <c r="K203" s="77"/>
    </row>
    <row r="204" spans="2:11" s="72" customFormat="1" ht="24.75" customHeight="1">
      <c r="B204" s="124"/>
      <c r="C204" s="124"/>
      <c r="D204" s="44"/>
      <c r="E204" s="70"/>
      <c r="F204" s="43"/>
      <c r="G204" s="80"/>
      <c r="H204" s="43"/>
      <c r="I204" s="75"/>
      <c r="J204" s="76"/>
      <c r="K204" s="77"/>
    </row>
    <row r="205" spans="2:11" s="72" customFormat="1" ht="24.75" customHeight="1">
      <c r="B205" s="124"/>
      <c r="C205" s="124"/>
      <c r="D205" s="44"/>
      <c r="E205" s="70"/>
      <c r="F205" s="43"/>
      <c r="G205" s="80"/>
      <c r="H205" s="43"/>
      <c r="I205" s="75"/>
      <c r="J205" s="76"/>
      <c r="K205" s="77"/>
    </row>
    <row r="206" spans="2:11" s="72" customFormat="1" ht="24.75" customHeight="1">
      <c r="B206" s="124"/>
      <c r="C206" s="124"/>
      <c r="D206" s="44"/>
      <c r="E206" s="70"/>
      <c r="F206" s="43"/>
      <c r="G206" s="80"/>
      <c r="H206" s="43"/>
      <c r="I206" s="75"/>
      <c r="J206" s="76"/>
      <c r="K206" s="77"/>
    </row>
    <row r="207" spans="2:11" s="72" customFormat="1" ht="24.75" customHeight="1">
      <c r="B207" s="124"/>
      <c r="C207" s="124"/>
      <c r="D207" s="44"/>
      <c r="E207" s="70"/>
      <c r="F207" s="43"/>
      <c r="G207" s="80"/>
      <c r="H207" s="43"/>
      <c r="I207" s="75"/>
      <c r="J207" s="76"/>
      <c r="K207" s="77"/>
    </row>
    <row r="208" spans="2:11" s="72" customFormat="1" ht="24.75" customHeight="1">
      <c r="B208" s="124"/>
      <c r="C208" s="124"/>
      <c r="D208" s="44"/>
      <c r="E208" s="70"/>
      <c r="F208" s="43"/>
      <c r="G208" s="80"/>
      <c r="H208" s="43"/>
      <c r="I208" s="75"/>
      <c r="J208" s="76"/>
      <c r="K208" s="77"/>
    </row>
    <row r="209" spans="2:11" s="72" customFormat="1" ht="24.95" customHeight="1">
      <c r="B209" s="112" t="s">
        <v>26</v>
      </c>
      <c r="C209" s="69" t="s">
        <v>35</v>
      </c>
      <c r="D209" s="44">
        <f>SUMIF(E196:E208,C209,D196:D208)</f>
        <v>21000</v>
      </c>
      <c r="E209" s="19"/>
      <c r="F209" s="19"/>
      <c r="G209" s="19"/>
      <c r="H209" s="19"/>
      <c r="I209" s="19"/>
      <c r="J209" s="19"/>
      <c r="K209" s="19"/>
    </row>
    <row r="210" spans="2:11" s="72" customFormat="1" ht="24.95" customHeight="1">
      <c r="B210" s="112"/>
      <c r="C210" s="69" t="s">
        <v>36</v>
      </c>
      <c r="D210" s="44">
        <f>SUMIF(E196:E208,C210,D196:D208)</f>
        <v>10000</v>
      </c>
      <c r="E210" s="19"/>
      <c r="F210" s="19"/>
      <c r="G210" s="19"/>
      <c r="H210" s="19"/>
      <c r="I210" s="19"/>
      <c r="J210" s="19"/>
      <c r="K210" s="19"/>
    </row>
    <row r="211" spans="2:11" s="72" customFormat="1" ht="24.95" customHeight="1">
      <c r="B211" s="112"/>
      <c r="C211" s="70" t="s">
        <v>24</v>
      </c>
      <c r="D211" s="44">
        <f>SUM(D209:D210)</f>
        <v>31000</v>
      </c>
      <c r="E211" s="19"/>
      <c r="F211" s="19"/>
      <c r="G211" s="19"/>
      <c r="H211" s="19"/>
      <c r="I211" s="19"/>
      <c r="J211" s="19"/>
      <c r="K211" s="19"/>
    </row>
    <row r="212" spans="2:11" s="72" customFormat="1" ht="20.100000000000001" customHeight="1">
      <c r="D212" s="46"/>
    </row>
    <row r="213" spans="2:11" s="72" customFormat="1" ht="20.100000000000001" customHeight="1">
      <c r="D213" s="46"/>
    </row>
    <row r="214" spans="2:11" s="72" customFormat="1" ht="20.100000000000001" customHeight="1"/>
    <row r="215" spans="2:11" s="72" customFormat="1" ht="20.100000000000001" customHeight="1"/>
    <row r="216" spans="2:11" s="72" customFormat="1" ht="20.100000000000001" customHeight="1"/>
    <row r="217" spans="2:11" s="72" customFormat="1" ht="20.100000000000001" customHeight="1"/>
    <row r="218" spans="2:11" s="72" customFormat="1" ht="20.100000000000001" customHeight="1"/>
    <row r="219" spans="2:11" s="72" customFormat="1" ht="20.100000000000001" customHeight="1"/>
    <row r="220" spans="2:11" s="72" customFormat="1" ht="20.100000000000001" customHeight="1"/>
    <row r="221" spans="2:11" s="72" customFormat="1" ht="20.100000000000001" customHeight="1"/>
    <row r="222" spans="2:11" s="72" customFormat="1" ht="20.100000000000001" customHeight="1"/>
    <row r="223" spans="2:11" s="72" customFormat="1" ht="20.100000000000001" customHeight="1"/>
    <row r="224" spans="2:11" s="72" customFormat="1" ht="20.100000000000001" customHeight="1"/>
    <row r="225" s="72" customFormat="1" ht="20.100000000000001" customHeight="1"/>
    <row r="226" s="72" customFormat="1" ht="20.100000000000001" customHeight="1"/>
    <row r="227" s="72" customFormat="1" ht="20.100000000000001" customHeight="1"/>
    <row r="228" s="72" customFormat="1" ht="20.100000000000001" customHeight="1"/>
    <row r="229" s="72" customFormat="1" ht="20.100000000000001" customHeight="1"/>
    <row r="230" s="72" customFormat="1" ht="20.100000000000001" customHeight="1"/>
    <row r="231" s="72" customFormat="1" ht="20.100000000000001" customHeight="1"/>
    <row r="232" s="72" customFormat="1" ht="20.100000000000001" customHeight="1"/>
    <row r="233" s="72" customFormat="1" ht="20.100000000000001" customHeight="1"/>
    <row r="234" s="72" customFormat="1" ht="20.100000000000001" customHeight="1"/>
    <row r="235" s="72" customFormat="1" ht="20.100000000000001" customHeight="1"/>
    <row r="236" s="72" customFormat="1" ht="20.100000000000001" customHeight="1"/>
    <row r="237" s="72" customFormat="1" ht="20.100000000000001" customHeight="1"/>
    <row r="238" s="72" customFormat="1" ht="20.100000000000001" customHeight="1"/>
    <row r="239" s="72" customFormat="1" ht="20.100000000000001" customHeight="1"/>
    <row r="240" s="72" customFormat="1" ht="20.100000000000001" customHeight="1"/>
    <row r="241" s="72" customFormat="1" ht="20.100000000000001" customHeight="1"/>
    <row r="242" s="72" customFormat="1" ht="20.100000000000001" customHeight="1"/>
    <row r="243" s="72" customFormat="1" ht="20.100000000000001" customHeight="1"/>
    <row r="244" s="72" customFormat="1" ht="20.100000000000001" customHeight="1"/>
  </sheetData>
  <mergeCells count="216">
    <mergeCell ref="B12:C12"/>
    <mergeCell ref="B13:C13"/>
    <mergeCell ref="B14:C14"/>
    <mergeCell ref="B15:C15"/>
    <mergeCell ref="B16:C16"/>
    <mergeCell ref="B17:C17"/>
    <mergeCell ref="J3:J4"/>
    <mergeCell ref="K3:K4"/>
    <mergeCell ref="B5:C5"/>
    <mergeCell ref="B6:C6"/>
    <mergeCell ref="B7:C7"/>
    <mergeCell ref="B8:C8"/>
    <mergeCell ref="B9:C9"/>
    <mergeCell ref="B10:C10"/>
    <mergeCell ref="B11:C11"/>
    <mergeCell ref="B3:C4"/>
    <mergeCell ref="F3:F4"/>
    <mergeCell ref="G3:I3"/>
    <mergeCell ref="B25:C25"/>
    <mergeCell ref="B26:C26"/>
    <mergeCell ref="B27:C27"/>
    <mergeCell ref="B28:C28"/>
    <mergeCell ref="B29:C29"/>
    <mergeCell ref="B18:B20"/>
    <mergeCell ref="B22:C23"/>
    <mergeCell ref="F22:F23"/>
    <mergeCell ref="B24:C24"/>
    <mergeCell ref="E24:K24"/>
    <mergeCell ref="G22:I22"/>
    <mergeCell ref="J22:J23"/>
    <mergeCell ref="K22:K23"/>
    <mergeCell ref="B37:C37"/>
    <mergeCell ref="B38:B40"/>
    <mergeCell ref="B42:C43"/>
    <mergeCell ref="F42:F43"/>
    <mergeCell ref="G42:I42"/>
    <mergeCell ref="J42:J43"/>
    <mergeCell ref="B30:C30"/>
    <mergeCell ref="B32:C32"/>
    <mergeCell ref="B33:C33"/>
    <mergeCell ref="B34:C34"/>
    <mergeCell ref="B35:C35"/>
    <mergeCell ref="B36:C36"/>
    <mergeCell ref="B31:C31"/>
    <mergeCell ref="E31:K31"/>
    <mergeCell ref="B49:C49"/>
    <mergeCell ref="B50:C50"/>
    <mergeCell ref="B51:C51"/>
    <mergeCell ref="B52:C52"/>
    <mergeCell ref="B53:C53"/>
    <mergeCell ref="B54:C54"/>
    <mergeCell ref="K42:K43"/>
    <mergeCell ref="B44:C44"/>
    <mergeCell ref="B45:C45"/>
    <mergeCell ref="B46:C46"/>
    <mergeCell ref="B47:C47"/>
    <mergeCell ref="B48:C48"/>
    <mergeCell ref="J61:J62"/>
    <mergeCell ref="K61:K62"/>
    <mergeCell ref="B63:C63"/>
    <mergeCell ref="B64:C64"/>
    <mergeCell ref="B65:C65"/>
    <mergeCell ref="B66:C66"/>
    <mergeCell ref="B55:C55"/>
    <mergeCell ref="B56:C56"/>
    <mergeCell ref="B57:B59"/>
    <mergeCell ref="B61:C62"/>
    <mergeCell ref="F61:F62"/>
    <mergeCell ref="G61:I61"/>
    <mergeCell ref="B73:C73"/>
    <mergeCell ref="B74:C74"/>
    <mergeCell ref="B75:C75"/>
    <mergeCell ref="B76:B78"/>
    <mergeCell ref="B80:C81"/>
    <mergeCell ref="F80:F81"/>
    <mergeCell ref="B67:C67"/>
    <mergeCell ref="B68:C68"/>
    <mergeCell ref="B69:C69"/>
    <mergeCell ref="B70:C70"/>
    <mergeCell ref="B71:C71"/>
    <mergeCell ref="B72:C72"/>
    <mergeCell ref="B85:C85"/>
    <mergeCell ref="B86:C86"/>
    <mergeCell ref="B87:C87"/>
    <mergeCell ref="B88:C88"/>
    <mergeCell ref="B89:C89"/>
    <mergeCell ref="B90:C90"/>
    <mergeCell ref="G80:I80"/>
    <mergeCell ref="J80:J81"/>
    <mergeCell ref="K80:K81"/>
    <mergeCell ref="B82:C82"/>
    <mergeCell ref="B83:C83"/>
    <mergeCell ref="B84:C84"/>
    <mergeCell ref="K99:K100"/>
    <mergeCell ref="B101:C101"/>
    <mergeCell ref="B102:C102"/>
    <mergeCell ref="B91:C91"/>
    <mergeCell ref="B92:C92"/>
    <mergeCell ref="B93:C93"/>
    <mergeCell ref="B94:C94"/>
    <mergeCell ref="B95:B97"/>
    <mergeCell ref="B99:C100"/>
    <mergeCell ref="B103:C103"/>
    <mergeCell ref="B104:C104"/>
    <mergeCell ref="B105:C105"/>
    <mergeCell ref="B106:C106"/>
    <mergeCell ref="B107:C107"/>
    <mergeCell ref="B108:C108"/>
    <mergeCell ref="F99:F100"/>
    <mergeCell ref="G99:I99"/>
    <mergeCell ref="J99:J100"/>
    <mergeCell ref="B118:C119"/>
    <mergeCell ref="F118:F119"/>
    <mergeCell ref="G118:I118"/>
    <mergeCell ref="J118:J119"/>
    <mergeCell ref="K118:K119"/>
    <mergeCell ref="B120:C120"/>
    <mergeCell ref="B109:C109"/>
    <mergeCell ref="B110:C110"/>
    <mergeCell ref="B111:C111"/>
    <mergeCell ref="B112:C112"/>
    <mergeCell ref="B113:C113"/>
    <mergeCell ref="B114:B116"/>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39:C139"/>
    <mergeCell ref="B140:C140"/>
    <mergeCell ref="B141:C141"/>
    <mergeCell ref="B142:C142"/>
    <mergeCell ref="B143:C143"/>
    <mergeCell ref="B144:C144"/>
    <mergeCell ref="B133:B135"/>
    <mergeCell ref="H136:K136"/>
    <mergeCell ref="B137:C138"/>
    <mergeCell ref="F137:F138"/>
    <mergeCell ref="G137:I137"/>
    <mergeCell ref="J137:J138"/>
    <mergeCell ref="K137:K138"/>
    <mergeCell ref="H155:K155"/>
    <mergeCell ref="B156:C157"/>
    <mergeCell ref="F156:F157"/>
    <mergeCell ref="G156:I156"/>
    <mergeCell ref="J156:J157"/>
    <mergeCell ref="K156:K157"/>
    <mergeCell ref="B145:C145"/>
    <mergeCell ref="B146:C146"/>
    <mergeCell ref="B147:C147"/>
    <mergeCell ref="B148:C148"/>
    <mergeCell ref="B149:C149"/>
    <mergeCell ref="B150:C150"/>
    <mergeCell ref="B158:C158"/>
    <mergeCell ref="B159:C159"/>
    <mergeCell ref="B160:C160"/>
    <mergeCell ref="B161:C161"/>
    <mergeCell ref="B162:C162"/>
    <mergeCell ref="B163:C163"/>
    <mergeCell ref="B151:C151"/>
    <mergeCell ref="B152:C152"/>
    <mergeCell ref="B153:C153"/>
    <mergeCell ref="B154:C154"/>
    <mergeCell ref="B170:C170"/>
    <mergeCell ref="B171:B173"/>
    <mergeCell ref="B175:C176"/>
    <mergeCell ref="F175:F176"/>
    <mergeCell ref="G175:I175"/>
    <mergeCell ref="J175:J176"/>
    <mergeCell ref="B164:C164"/>
    <mergeCell ref="B165:C165"/>
    <mergeCell ref="B166:C166"/>
    <mergeCell ref="B167:C167"/>
    <mergeCell ref="B168:C168"/>
    <mergeCell ref="B169:C169"/>
    <mergeCell ref="B182:C182"/>
    <mergeCell ref="B183:C183"/>
    <mergeCell ref="B184:C184"/>
    <mergeCell ref="B185:C185"/>
    <mergeCell ref="B186:C186"/>
    <mergeCell ref="B187:C187"/>
    <mergeCell ref="K175:K176"/>
    <mergeCell ref="B177:C177"/>
    <mergeCell ref="B178:C178"/>
    <mergeCell ref="B179:C179"/>
    <mergeCell ref="B180:C180"/>
    <mergeCell ref="B181:C181"/>
    <mergeCell ref="J194:J195"/>
    <mergeCell ref="K194:K195"/>
    <mergeCell ref="B196:C196"/>
    <mergeCell ref="B197:C197"/>
    <mergeCell ref="B198:C198"/>
    <mergeCell ref="B199:C199"/>
    <mergeCell ref="B188:C188"/>
    <mergeCell ref="B189:C189"/>
    <mergeCell ref="B190:B192"/>
    <mergeCell ref="B194:C195"/>
    <mergeCell ref="F194:F195"/>
    <mergeCell ref="G194:I194"/>
    <mergeCell ref="B206:C206"/>
    <mergeCell ref="B207:C207"/>
    <mergeCell ref="B208:C208"/>
    <mergeCell ref="B209:B211"/>
    <mergeCell ref="B200:C200"/>
    <mergeCell ref="B201:C201"/>
    <mergeCell ref="B202:C202"/>
    <mergeCell ref="B203:C203"/>
    <mergeCell ref="B204:C204"/>
    <mergeCell ref="B205:C205"/>
  </mergeCells>
  <phoneticPr fontId="1"/>
  <dataValidations count="1">
    <dataValidation type="list" allowBlank="1" showInputMessage="1" showErrorMessage="1" sqref="E139:E154 E5:E17 E44:E56 E63:E75 E32:E37 E101:E113 E120:E132 E158:E170 E177:E189 E196:E208 E25:E30 E82:E94">
      <formula1>"立候補準備,選挙運動"</formula1>
    </dataValidation>
  </dataValidations>
  <pageMargins left="0.43307086614173229" right="0.23622047244094491" top="0.74803149606299213" bottom="0.35433070866141736" header="0" footer="0"/>
  <pageSetup paperSize="9" orientation="landscape" r:id="rId1"/>
  <rowBreaks count="10" manualBreakCount="10">
    <brk id="20" min="1" max="10" man="1"/>
    <brk id="40" min="1" max="10" man="1"/>
    <brk id="59" min="1" max="10" man="1"/>
    <brk id="78" min="1" max="10" man="1"/>
    <brk id="97" min="1" max="10" man="1"/>
    <brk id="116" min="1" max="10" man="1"/>
    <brk id="135" min="1" max="10" man="1"/>
    <brk id="154" min="1" max="10" man="1"/>
    <brk id="173" min="1" max="10" man="1"/>
    <brk id="192" min="1"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3"/>
  <sheetViews>
    <sheetView view="pageBreakPreview" zoomScaleNormal="100" zoomScaleSheetLayoutView="100" workbookViewId="0"/>
  </sheetViews>
  <sheetFormatPr defaultRowHeight="13.5"/>
  <cols>
    <col min="1" max="1" width="9" style="1"/>
    <col min="2" max="2" width="3.75" style="1" customWidth="1"/>
    <col min="3" max="3" width="13.25" style="1" customWidth="1"/>
    <col min="4" max="4" width="15.625" style="1" customWidth="1"/>
    <col min="5" max="5" width="14.625" style="1" customWidth="1"/>
    <col min="6" max="6" width="10.625" style="1" customWidth="1"/>
    <col min="7" max="7" width="22.625" style="1" customWidth="1"/>
    <col min="8" max="8" width="11.625" style="1" customWidth="1"/>
    <col min="9" max="9" width="9" style="1"/>
    <col min="10" max="10" width="18.625" style="1" customWidth="1"/>
    <col min="11" max="11" width="7.875" style="1" customWidth="1"/>
    <col min="12" max="12" width="19.375" style="1" bestFit="1" customWidth="1"/>
    <col min="13" max="16384" width="9" style="1"/>
  </cols>
  <sheetData>
    <row r="1" spans="2:13" s="94" customFormat="1" ht="20.100000000000001" customHeight="1"/>
    <row r="2" spans="2:13" s="94" customFormat="1" ht="33" customHeight="1">
      <c r="B2" s="11" t="s">
        <v>43</v>
      </c>
    </row>
    <row r="3" spans="2:13" s="94" customFormat="1" ht="19.5" customHeight="1">
      <c r="B3" s="109" t="s">
        <v>13</v>
      </c>
      <c r="C3" s="109"/>
      <c r="D3" s="91" t="s">
        <v>14</v>
      </c>
      <c r="E3" s="88" t="s">
        <v>37</v>
      </c>
      <c r="F3" s="120" t="s">
        <v>40</v>
      </c>
      <c r="G3" s="111" t="s">
        <v>39</v>
      </c>
      <c r="H3" s="111"/>
      <c r="I3" s="111"/>
      <c r="J3" s="108" t="s">
        <v>41</v>
      </c>
      <c r="K3" s="109" t="s">
        <v>19</v>
      </c>
    </row>
    <row r="4" spans="2:13" s="94" customFormat="1" ht="30" customHeight="1">
      <c r="B4" s="109"/>
      <c r="C4" s="109"/>
      <c r="D4" s="17" t="s">
        <v>15</v>
      </c>
      <c r="E4" s="90" t="s">
        <v>38</v>
      </c>
      <c r="F4" s="121"/>
      <c r="G4" s="15" t="s">
        <v>21</v>
      </c>
      <c r="H4" s="90" t="s">
        <v>42</v>
      </c>
      <c r="I4" s="88" t="s">
        <v>17</v>
      </c>
      <c r="J4" s="108"/>
      <c r="K4" s="109"/>
    </row>
    <row r="5" spans="2:13" s="94" customFormat="1" ht="38.1" customHeight="1">
      <c r="B5" s="112" t="s">
        <v>26</v>
      </c>
      <c r="C5" s="90" t="s">
        <v>47</v>
      </c>
      <c r="D5" s="42">
        <f>'（記載例）支出の部'!O15</f>
        <v>785700</v>
      </c>
      <c r="E5" s="19"/>
      <c r="F5" s="19"/>
      <c r="G5" s="19"/>
      <c r="H5" s="19"/>
      <c r="I5" s="19"/>
      <c r="J5" s="19"/>
      <c r="K5" s="19"/>
    </row>
    <row r="6" spans="2:13" s="94" customFormat="1" ht="38.1" customHeight="1">
      <c r="B6" s="112"/>
      <c r="C6" s="90" t="s">
        <v>48</v>
      </c>
      <c r="D6" s="42">
        <f>'（記載例）支出の部'!P15</f>
        <v>802700</v>
      </c>
      <c r="E6" s="19"/>
      <c r="F6" s="19"/>
      <c r="G6" s="19"/>
      <c r="H6" s="19"/>
      <c r="I6" s="19"/>
      <c r="J6" s="19"/>
      <c r="K6" s="19"/>
    </row>
    <row r="7" spans="2:13" s="94" customFormat="1" ht="24.95" customHeight="1">
      <c r="B7" s="112"/>
      <c r="C7" s="89" t="s">
        <v>24</v>
      </c>
      <c r="D7" s="42">
        <f>'（記載例）支出の部'!Q15</f>
        <v>1588400</v>
      </c>
      <c r="E7" s="19"/>
      <c r="F7" s="19"/>
      <c r="G7" s="19"/>
      <c r="H7" s="19"/>
      <c r="I7" s="19"/>
      <c r="J7" s="19"/>
      <c r="K7" s="19"/>
    </row>
    <row r="8" spans="2:13" s="94" customFormat="1" ht="38.1" customHeight="1">
      <c r="B8" s="112" t="s">
        <v>27</v>
      </c>
      <c r="C8" s="90" t="s">
        <v>47</v>
      </c>
      <c r="D8" s="42">
        <v>0</v>
      </c>
      <c r="E8" s="19"/>
      <c r="F8" s="19"/>
      <c r="G8" s="19"/>
      <c r="H8" s="19"/>
      <c r="I8" s="19"/>
      <c r="J8" s="19"/>
      <c r="K8" s="19"/>
    </row>
    <row r="9" spans="2:13" s="94" customFormat="1" ht="38.1" customHeight="1">
      <c r="B9" s="112"/>
      <c r="C9" s="90" t="s">
        <v>48</v>
      </c>
      <c r="D9" s="42">
        <v>0</v>
      </c>
      <c r="E9" s="19"/>
      <c r="F9" s="19"/>
      <c r="G9" s="19"/>
      <c r="H9" s="19"/>
      <c r="I9" s="19"/>
      <c r="J9" s="19"/>
      <c r="K9" s="19"/>
    </row>
    <row r="10" spans="2:13" s="94" customFormat="1" ht="24.95" customHeight="1">
      <c r="B10" s="112"/>
      <c r="C10" s="89" t="s">
        <v>24</v>
      </c>
      <c r="D10" s="42">
        <f>SUM(D8:D9)</f>
        <v>0</v>
      </c>
      <c r="E10" s="19"/>
      <c r="F10" s="19"/>
      <c r="G10" s="19"/>
      <c r="H10" s="19"/>
      <c r="I10" s="19"/>
      <c r="J10" s="19"/>
      <c r="K10" s="19"/>
    </row>
    <row r="11" spans="2:13" s="94" customFormat="1" ht="38.1" customHeight="1">
      <c r="B11" s="112" t="s">
        <v>28</v>
      </c>
      <c r="C11" s="90" t="s">
        <v>47</v>
      </c>
      <c r="D11" s="42">
        <f>D5+D8</f>
        <v>785700</v>
      </c>
      <c r="E11" s="19"/>
      <c r="F11" s="19"/>
      <c r="G11" s="19"/>
      <c r="H11" s="19"/>
      <c r="I11" s="19"/>
      <c r="J11" s="19"/>
      <c r="K11" s="19"/>
    </row>
    <row r="12" spans="2:13" s="94" customFormat="1" ht="38.1" customHeight="1">
      <c r="B12" s="112"/>
      <c r="C12" s="90" t="s">
        <v>48</v>
      </c>
      <c r="D12" s="42">
        <f t="shared" ref="D12:D13" si="0">D6+D9</f>
        <v>802700</v>
      </c>
      <c r="E12" s="19"/>
      <c r="F12" s="19"/>
      <c r="G12" s="19"/>
      <c r="H12" s="19"/>
      <c r="I12" s="19"/>
      <c r="J12" s="19"/>
      <c r="K12" s="19"/>
    </row>
    <row r="13" spans="2:13" s="94" customFormat="1" ht="24.95" customHeight="1">
      <c r="B13" s="112"/>
      <c r="C13" s="89" t="s">
        <v>24</v>
      </c>
      <c r="D13" s="42">
        <f t="shared" si="0"/>
        <v>1588400</v>
      </c>
      <c r="E13" s="19"/>
      <c r="F13" s="19"/>
      <c r="G13" s="19"/>
      <c r="H13" s="19"/>
      <c r="I13" s="19"/>
      <c r="J13" s="19"/>
      <c r="K13" s="19"/>
    </row>
    <row r="14" spans="2:13" s="94" customFormat="1" ht="24.95" customHeight="1">
      <c r="B14" s="127" t="s">
        <v>44</v>
      </c>
      <c r="C14" s="128"/>
      <c r="D14" s="133" t="s">
        <v>45</v>
      </c>
      <c r="E14" s="134"/>
      <c r="F14" s="135"/>
      <c r="G14" s="31" t="s">
        <v>102</v>
      </c>
      <c r="H14" s="133" t="s">
        <v>103</v>
      </c>
      <c r="I14" s="135"/>
      <c r="J14" s="136" t="s">
        <v>46</v>
      </c>
      <c r="K14" s="137"/>
    </row>
    <row r="15" spans="2:13" s="94" customFormat="1" ht="24.95" customHeight="1">
      <c r="B15" s="129"/>
      <c r="C15" s="130"/>
      <c r="D15" s="142" t="s">
        <v>100</v>
      </c>
      <c r="E15" s="143"/>
      <c r="F15" s="144"/>
      <c r="G15" s="102">
        <v>7</v>
      </c>
      <c r="H15" s="138">
        <v>4000</v>
      </c>
      <c r="I15" s="139"/>
      <c r="J15" s="140">
        <f>G15*H15</f>
        <v>28000</v>
      </c>
      <c r="K15" s="141"/>
      <c r="M15" s="97"/>
    </row>
    <row r="16" spans="2:13" s="94" customFormat="1" ht="24.95" customHeight="1">
      <c r="B16" s="129"/>
      <c r="C16" s="130"/>
      <c r="D16" s="142" t="s">
        <v>101</v>
      </c>
      <c r="E16" s="143"/>
      <c r="F16" s="144"/>
      <c r="G16" s="103">
        <v>3000</v>
      </c>
      <c r="H16" s="138">
        <v>113</v>
      </c>
      <c r="I16" s="139"/>
      <c r="J16" s="140">
        <f>G16*H16</f>
        <v>339000</v>
      </c>
      <c r="K16" s="141"/>
      <c r="L16" s="97"/>
      <c r="M16" s="97"/>
    </row>
    <row r="17" spans="2:11" s="94" customFormat="1" ht="24.95" customHeight="1">
      <c r="B17" s="131"/>
      <c r="C17" s="132"/>
      <c r="D17" s="136" t="s">
        <v>24</v>
      </c>
      <c r="E17" s="145"/>
      <c r="F17" s="137"/>
      <c r="G17" s="32"/>
      <c r="H17" s="146"/>
      <c r="I17" s="147"/>
      <c r="J17" s="140">
        <f>SUM(J15:K16)</f>
        <v>367000</v>
      </c>
      <c r="K17" s="141"/>
    </row>
    <row r="18" spans="2:11" s="94" customFormat="1" ht="20.100000000000001" customHeight="1"/>
    <row r="19" spans="2:11" s="94" customFormat="1" ht="20.100000000000001" customHeight="1"/>
    <row r="20" spans="2:11" s="94" customFormat="1" ht="20.100000000000001" customHeight="1">
      <c r="C20" s="94" t="s">
        <v>49</v>
      </c>
    </row>
    <row r="21" spans="2:11" s="94" customFormat="1" ht="20.100000000000001" customHeight="1"/>
    <row r="22" spans="2:11" s="94" customFormat="1" ht="20.100000000000001" customHeight="1">
      <c r="C22" s="34" t="s">
        <v>50</v>
      </c>
    </row>
    <row r="23" spans="2:11" s="94" customFormat="1" ht="20.100000000000001" customHeight="1"/>
    <row r="24" spans="2:11" s="94" customFormat="1" ht="20.100000000000001" customHeight="1">
      <c r="G24" s="4" t="s">
        <v>3</v>
      </c>
      <c r="H24" s="35" t="s">
        <v>1</v>
      </c>
      <c r="I24" s="164" t="str">
        <f>入力シート!D8</f>
        <v>大阪府四條畷市△△町△番△号</v>
      </c>
      <c r="J24" s="164"/>
      <c r="K24" s="164"/>
    </row>
    <row r="25" spans="2:11" s="94" customFormat="1" ht="20.100000000000001" customHeight="1">
      <c r="H25" s="35" t="s">
        <v>2</v>
      </c>
      <c r="I25" s="153" t="str">
        <f>入力シート!D9</f>
        <v>△△　△△</v>
      </c>
      <c r="J25" s="153"/>
      <c r="K25" s="36"/>
    </row>
    <row r="26" spans="2:11" s="94" customFormat="1" ht="20.100000000000001" customHeight="1"/>
    <row r="27" spans="2:11" s="94" customFormat="1" ht="20.100000000000001" customHeight="1">
      <c r="C27" s="94" t="s">
        <v>19</v>
      </c>
    </row>
    <row r="28" spans="2:11" s="94" customFormat="1" ht="20.100000000000001" customHeight="1">
      <c r="C28" s="39" t="s">
        <v>61</v>
      </c>
    </row>
    <row r="29" spans="2:11" s="94" customFormat="1" ht="20.100000000000001" customHeight="1">
      <c r="C29" s="40" t="s">
        <v>60</v>
      </c>
    </row>
    <row r="30" spans="2:11" s="94" customFormat="1" ht="20.100000000000001" customHeight="1">
      <c r="C30" s="39" t="s">
        <v>62</v>
      </c>
    </row>
    <row r="31" spans="2:11" s="94" customFormat="1" ht="20.100000000000001" customHeight="1">
      <c r="C31" s="39" t="s">
        <v>63</v>
      </c>
    </row>
    <row r="32" spans="2:11" s="94" customFormat="1" ht="20.100000000000001" customHeight="1">
      <c r="C32" s="40" t="s">
        <v>64</v>
      </c>
    </row>
    <row r="33" spans="2:11" s="94" customFormat="1" ht="20.100000000000001" customHeight="1">
      <c r="C33" s="39" t="s">
        <v>65</v>
      </c>
    </row>
    <row r="34" spans="2:11" s="94" customFormat="1" ht="20.100000000000001" customHeight="1">
      <c r="C34" s="39" t="s">
        <v>66</v>
      </c>
    </row>
    <row r="35" spans="2:11" s="94" customFormat="1" ht="20.100000000000001" customHeight="1">
      <c r="C35" s="40" t="s">
        <v>67</v>
      </c>
    </row>
    <row r="36" spans="2:11" s="94" customFormat="1" ht="20.100000000000001" customHeight="1">
      <c r="C36" s="39" t="s">
        <v>68</v>
      </c>
    </row>
    <row r="37" spans="2:11" s="94" customFormat="1" ht="20.100000000000001" customHeight="1">
      <c r="C37" s="39" t="s">
        <v>69</v>
      </c>
    </row>
    <row r="38" spans="2:11" s="94" customFormat="1" ht="20.100000000000001" customHeight="1">
      <c r="C38" s="93" t="s">
        <v>70</v>
      </c>
    </row>
    <row r="39" spans="2:11" s="94" customFormat="1" ht="20.100000000000001" customHeight="1"/>
    <row r="40" spans="2:11" s="94" customFormat="1" ht="20.100000000000001" customHeight="1"/>
    <row r="41" spans="2:11" s="94" customFormat="1" ht="20.100000000000001" customHeight="1"/>
    <row r="42" spans="2:11" s="94" customFormat="1" ht="20.100000000000001" customHeight="1"/>
    <row r="43" spans="2:11" s="94" customFormat="1" ht="20.100000000000001" customHeight="1">
      <c r="B43" s="159" t="s">
        <v>51</v>
      </c>
      <c r="C43" s="159"/>
      <c r="D43" s="159"/>
      <c r="E43" s="159"/>
      <c r="F43" s="159"/>
      <c r="G43" s="159"/>
      <c r="H43" s="159"/>
      <c r="I43" s="159"/>
      <c r="J43" s="159"/>
      <c r="K43" s="159"/>
    </row>
    <row r="44" spans="2:11" s="94" customFormat="1" ht="20.100000000000001" customHeight="1">
      <c r="B44" s="159"/>
      <c r="C44" s="159"/>
      <c r="D44" s="159"/>
      <c r="E44" s="159"/>
      <c r="F44" s="159"/>
      <c r="G44" s="159"/>
      <c r="H44" s="159"/>
      <c r="I44" s="159"/>
      <c r="J44" s="159"/>
      <c r="K44" s="159"/>
    </row>
    <row r="45" spans="2:11" s="94" customFormat="1" ht="20.100000000000001" customHeight="1">
      <c r="B45" s="109" t="s">
        <v>52</v>
      </c>
      <c r="C45" s="109"/>
      <c r="D45" s="88" t="s">
        <v>54</v>
      </c>
      <c r="E45" s="88" t="s">
        <v>37</v>
      </c>
      <c r="F45" s="88" t="s">
        <v>40</v>
      </c>
      <c r="G45" s="109" t="s">
        <v>53</v>
      </c>
      <c r="H45" s="109"/>
      <c r="I45" s="109"/>
      <c r="J45" s="109"/>
      <c r="K45" s="109"/>
    </row>
    <row r="46" spans="2:11" s="94" customFormat="1" ht="20.100000000000001" customHeight="1">
      <c r="B46" s="124" t="s">
        <v>135</v>
      </c>
      <c r="C46" s="124"/>
      <c r="D46" s="42">
        <v>70000</v>
      </c>
      <c r="E46" s="15" t="s">
        <v>117</v>
      </c>
      <c r="F46" s="43" t="s">
        <v>223</v>
      </c>
      <c r="G46" s="154" t="s">
        <v>229</v>
      </c>
      <c r="H46" s="154"/>
      <c r="I46" s="154"/>
      <c r="J46" s="154"/>
      <c r="K46" s="154"/>
    </row>
    <row r="47" spans="2:11" s="94" customFormat="1" ht="20.100000000000001" customHeight="1">
      <c r="B47" s="124" t="s">
        <v>135</v>
      </c>
      <c r="C47" s="124"/>
      <c r="D47" s="42">
        <v>21000</v>
      </c>
      <c r="E47" s="96" t="s">
        <v>156</v>
      </c>
      <c r="F47" s="43" t="s">
        <v>224</v>
      </c>
      <c r="G47" s="154" t="s">
        <v>230</v>
      </c>
      <c r="H47" s="154"/>
      <c r="I47" s="154"/>
      <c r="J47" s="154"/>
      <c r="K47" s="154"/>
    </row>
    <row r="48" spans="2:11" s="94" customFormat="1" ht="20.100000000000001" customHeight="1">
      <c r="B48" s="124" t="s">
        <v>135</v>
      </c>
      <c r="C48" s="124"/>
      <c r="D48" s="42">
        <v>1200</v>
      </c>
      <c r="E48" s="96" t="s">
        <v>156</v>
      </c>
      <c r="F48" s="43" t="s">
        <v>225</v>
      </c>
      <c r="G48" s="154" t="s">
        <v>231</v>
      </c>
      <c r="H48" s="154"/>
      <c r="I48" s="154"/>
      <c r="J48" s="154"/>
      <c r="K48" s="154"/>
    </row>
    <row r="49" spans="2:11" s="94" customFormat="1" ht="20.100000000000001" customHeight="1">
      <c r="B49" s="124" t="s">
        <v>135</v>
      </c>
      <c r="C49" s="124"/>
      <c r="D49" s="42">
        <v>3200</v>
      </c>
      <c r="E49" s="96" t="s">
        <v>117</v>
      </c>
      <c r="F49" s="43" t="s">
        <v>226</v>
      </c>
      <c r="G49" s="154" t="s">
        <v>233</v>
      </c>
      <c r="H49" s="154"/>
      <c r="I49" s="154"/>
      <c r="J49" s="154"/>
      <c r="K49" s="154"/>
    </row>
    <row r="50" spans="2:11" s="94" customFormat="1" ht="20.100000000000001" customHeight="1">
      <c r="B50" s="124" t="s">
        <v>135</v>
      </c>
      <c r="C50" s="124"/>
      <c r="D50" s="42">
        <v>2500</v>
      </c>
      <c r="E50" s="96" t="s">
        <v>117</v>
      </c>
      <c r="F50" s="43" t="s">
        <v>226</v>
      </c>
      <c r="G50" s="154" t="s">
        <v>232</v>
      </c>
      <c r="H50" s="154"/>
      <c r="I50" s="154"/>
      <c r="J50" s="154"/>
      <c r="K50" s="154"/>
    </row>
    <row r="51" spans="2:11" ht="20.100000000000001" customHeight="1">
      <c r="B51" s="124" t="s">
        <v>135</v>
      </c>
      <c r="C51" s="124"/>
      <c r="D51" s="42">
        <v>150000</v>
      </c>
      <c r="E51" s="96" t="s">
        <v>117</v>
      </c>
      <c r="F51" s="43" t="s">
        <v>227</v>
      </c>
      <c r="G51" s="154" t="s">
        <v>228</v>
      </c>
      <c r="H51" s="154"/>
      <c r="I51" s="154"/>
      <c r="J51" s="154"/>
      <c r="K51" s="154"/>
    </row>
    <row r="52" spans="2:11" ht="20.100000000000001" customHeight="1">
      <c r="B52" s="124"/>
      <c r="C52" s="124"/>
      <c r="D52" s="42"/>
      <c r="E52" s="96"/>
      <c r="F52" s="43"/>
      <c r="G52" s="154"/>
      <c r="H52" s="154"/>
      <c r="I52" s="154"/>
      <c r="J52" s="154"/>
      <c r="K52" s="154"/>
    </row>
    <row r="53" spans="2:11" ht="20.100000000000001" customHeight="1">
      <c r="B53" s="124"/>
      <c r="C53" s="124"/>
      <c r="D53" s="42"/>
      <c r="E53" s="96"/>
      <c r="F53" s="43"/>
      <c r="G53" s="154"/>
      <c r="H53" s="154"/>
      <c r="I53" s="154"/>
      <c r="J53" s="154"/>
      <c r="K53" s="154"/>
    </row>
    <row r="54" spans="2:11" ht="20.100000000000001" customHeight="1">
      <c r="B54" s="3"/>
      <c r="C54" s="3"/>
      <c r="D54" s="3"/>
      <c r="E54" s="3"/>
      <c r="F54" s="3"/>
      <c r="G54" s="3"/>
      <c r="H54" s="3"/>
      <c r="I54" s="3"/>
      <c r="J54" s="3"/>
      <c r="K54" s="3"/>
    </row>
    <row r="55" spans="2:11" ht="20.100000000000001" customHeight="1">
      <c r="B55" s="3"/>
      <c r="C55" s="37" t="s">
        <v>5</v>
      </c>
      <c r="D55" s="151">
        <f>鑑!C8</f>
        <v>45039</v>
      </c>
      <c r="E55" s="152"/>
      <c r="F55" s="3" t="str">
        <f>入力シート!D13</f>
        <v>四條畷市議会議員選挙</v>
      </c>
      <c r="G55" s="3"/>
      <c r="H55" s="3"/>
      <c r="I55" s="3"/>
      <c r="J55" s="3"/>
      <c r="K55" s="3"/>
    </row>
    <row r="56" spans="2:11" ht="20.100000000000001" customHeight="1">
      <c r="B56" s="3"/>
      <c r="C56" s="3"/>
      <c r="D56" s="3"/>
      <c r="E56" s="3"/>
      <c r="F56" s="3"/>
      <c r="G56" s="3"/>
      <c r="H56" s="3"/>
      <c r="I56" s="3"/>
      <c r="J56" s="3"/>
      <c r="K56" s="3"/>
    </row>
    <row r="57" spans="2:11" ht="20.100000000000001" customHeight="1">
      <c r="B57" s="3"/>
      <c r="C57" s="37" t="s">
        <v>6</v>
      </c>
      <c r="D57" s="12" t="s">
        <v>57</v>
      </c>
      <c r="E57" s="93" t="s">
        <v>59</v>
      </c>
      <c r="F57" s="155" t="str">
        <f>入力シート!D6</f>
        <v>○○　○○</v>
      </c>
      <c r="G57" s="155"/>
      <c r="H57" s="3"/>
      <c r="I57" s="3"/>
      <c r="J57" s="3"/>
      <c r="K57" s="3"/>
    </row>
    <row r="58" spans="2:11" ht="20.100000000000001" customHeight="1">
      <c r="B58" s="3"/>
      <c r="C58" s="3"/>
      <c r="D58" s="12"/>
      <c r="E58" s="93"/>
      <c r="F58" s="94"/>
      <c r="G58" s="94"/>
      <c r="H58" s="3"/>
      <c r="I58" s="3"/>
      <c r="J58" s="3"/>
      <c r="K58" s="3"/>
    </row>
    <row r="59" spans="2:11" ht="20.100000000000001" customHeight="1">
      <c r="B59" s="3"/>
      <c r="C59" s="37" t="s">
        <v>7</v>
      </c>
      <c r="D59" s="12" t="s">
        <v>58</v>
      </c>
      <c r="E59" s="93" t="s">
        <v>59</v>
      </c>
      <c r="F59" s="155" t="str">
        <f>入力シート!D9</f>
        <v>△△　△△</v>
      </c>
      <c r="G59" s="155"/>
      <c r="H59" s="3"/>
      <c r="I59" s="3"/>
      <c r="J59" s="3"/>
      <c r="K59" s="3"/>
    </row>
    <row r="60" spans="2:11" ht="20.100000000000001" customHeight="1">
      <c r="B60" s="3"/>
      <c r="C60" s="3"/>
      <c r="D60" s="3"/>
      <c r="E60" s="3"/>
      <c r="F60" s="3"/>
      <c r="G60" s="3"/>
      <c r="H60" s="3"/>
      <c r="I60" s="3"/>
      <c r="J60" s="3"/>
      <c r="K60" s="3"/>
    </row>
    <row r="61" spans="2:11" ht="20.100000000000001" customHeight="1">
      <c r="B61" s="153" t="s">
        <v>55</v>
      </c>
      <c r="C61" s="153"/>
      <c r="D61" s="3"/>
      <c r="E61" s="3"/>
      <c r="F61" s="3"/>
      <c r="G61" s="3"/>
      <c r="H61" s="3"/>
      <c r="I61" s="3"/>
      <c r="J61" s="3"/>
      <c r="K61" s="3"/>
    </row>
    <row r="62" spans="2:11" ht="20.100000000000001" customHeight="1">
      <c r="B62" s="3"/>
      <c r="C62" s="41" t="s">
        <v>71</v>
      </c>
      <c r="D62" s="3"/>
      <c r="E62" s="3"/>
      <c r="F62" s="3"/>
      <c r="G62" s="3"/>
      <c r="H62" s="3"/>
      <c r="I62" s="3"/>
      <c r="J62" s="3"/>
      <c r="K62" s="3"/>
    </row>
    <row r="63" spans="2:11" ht="20.100000000000001" customHeight="1">
      <c r="B63" s="3"/>
      <c r="C63" s="41" t="s">
        <v>72</v>
      </c>
      <c r="D63" s="3"/>
      <c r="E63" s="3"/>
      <c r="F63" s="3"/>
      <c r="G63" s="3"/>
      <c r="H63" s="3"/>
      <c r="I63" s="3"/>
      <c r="J63" s="3"/>
      <c r="K63" s="3"/>
    </row>
    <row r="64" spans="2:11" ht="20.100000000000001" customHeight="1">
      <c r="B64" s="3"/>
      <c r="C64" s="41" t="s">
        <v>73</v>
      </c>
      <c r="D64" s="3"/>
      <c r="E64" s="3"/>
      <c r="F64" s="3"/>
      <c r="G64" s="3"/>
      <c r="H64" s="3"/>
      <c r="I64" s="3"/>
      <c r="J64" s="3"/>
      <c r="K64" s="3"/>
    </row>
    <row r="65" spans="2:11" ht="20.100000000000001" customHeight="1">
      <c r="B65" s="3"/>
      <c r="C65" s="93" t="s">
        <v>74</v>
      </c>
      <c r="D65" s="3"/>
      <c r="E65" s="3"/>
      <c r="F65" s="3"/>
      <c r="G65" s="3"/>
      <c r="H65" s="3"/>
      <c r="I65" s="3"/>
      <c r="J65" s="3"/>
      <c r="K65" s="3"/>
    </row>
    <row r="66" spans="2:11" ht="20.100000000000001" customHeight="1">
      <c r="B66" s="3"/>
      <c r="C66" s="3"/>
      <c r="D66" s="3"/>
      <c r="E66" s="3"/>
      <c r="F66" s="3"/>
      <c r="G66" s="3"/>
      <c r="H66" s="3"/>
      <c r="I66" s="3"/>
      <c r="J66" s="3"/>
      <c r="K66" s="3"/>
    </row>
    <row r="67" spans="2:11" ht="20.100000000000001" customHeight="1">
      <c r="B67" s="159" t="s">
        <v>56</v>
      </c>
      <c r="C67" s="159"/>
      <c r="D67" s="159"/>
      <c r="E67" s="159"/>
      <c r="F67" s="159"/>
      <c r="G67" s="159"/>
      <c r="H67" s="159"/>
      <c r="I67" s="159"/>
      <c r="J67" s="159"/>
      <c r="K67" s="159"/>
    </row>
    <row r="68" spans="2:11" ht="20.100000000000001" customHeight="1">
      <c r="B68" s="159"/>
      <c r="C68" s="159"/>
      <c r="D68" s="159"/>
      <c r="E68" s="159"/>
      <c r="F68" s="159"/>
      <c r="G68" s="159"/>
      <c r="H68" s="159"/>
      <c r="I68" s="159"/>
      <c r="J68" s="159"/>
      <c r="K68" s="159"/>
    </row>
    <row r="69" spans="2:11" ht="20.100000000000001" customHeight="1">
      <c r="B69" s="156" t="s">
        <v>104</v>
      </c>
      <c r="C69" s="156"/>
      <c r="D69" s="156"/>
      <c r="E69" s="156"/>
      <c r="F69" s="156"/>
      <c r="G69" s="156" t="s">
        <v>40</v>
      </c>
      <c r="H69" s="156"/>
      <c r="I69" s="156"/>
      <c r="J69" s="156"/>
      <c r="K69" s="156"/>
    </row>
    <row r="70" spans="2:11" ht="20.100000000000001" customHeight="1">
      <c r="B70" s="157" t="s">
        <v>234</v>
      </c>
      <c r="C70" s="158"/>
      <c r="D70" s="158"/>
      <c r="E70" s="158"/>
      <c r="F70" s="158"/>
      <c r="G70" s="160" t="s">
        <v>227</v>
      </c>
      <c r="H70" s="161"/>
      <c r="I70" s="161"/>
      <c r="J70" s="161"/>
      <c r="K70" s="162"/>
    </row>
    <row r="71" spans="2:11" ht="20.100000000000001" customHeight="1">
      <c r="B71" s="157"/>
      <c r="C71" s="158"/>
      <c r="D71" s="158"/>
      <c r="E71" s="158"/>
      <c r="F71" s="158"/>
      <c r="G71" s="157"/>
      <c r="H71" s="158"/>
      <c r="I71" s="158"/>
      <c r="J71" s="158"/>
      <c r="K71" s="163"/>
    </row>
    <row r="72" spans="2:11" ht="20.100000000000001" customHeight="1">
      <c r="B72" s="157"/>
      <c r="C72" s="158"/>
      <c r="D72" s="158"/>
      <c r="E72" s="158"/>
      <c r="F72" s="158"/>
      <c r="G72" s="157"/>
      <c r="H72" s="158"/>
      <c r="I72" s="158"/>
      <c r="J72" s="158"/>
      <c r="K72" s="163"/>
    </row>
    <row r="73" spans="2:11" ht="20.100000000000001" customHeight="1">
      <c r="B73" s="148"/>
      <c r="C73" s="149"/>
      <c r="D73" s="149"/>
      <c r="E73" s="149"/>
      <c r="F73" s="149"/>
      <c r="G73" s="148"/>
      <c r="H73" s="149"/>
      <c r="I73" s="149"/>
      <c r="J73" s="149"/>
      <c r="K73" s="150"/>
    </row>
    <row r="74" spans="2:11" ht="20.100000000000001" customHeight="1"/>
    <row r="75" spans="2:11" ht="20.100000000000001" customHeight="1">
      <c r="C75" s="37" t="s">
        <v>5</v>
      </c>
      <c r="D75" s="151">
        <f>鑑!C8</f>
        <v>45039</v>
      </c>
      <c r="E75" s="152"/>
      <c r="F75" s="3" t="str">
        <f>F55</f>
        <v>四條畷市議会議員選挙</v>
      </c>
      <c r="G75" s="3"/>
    </row>
    <row r="76" spans="2:11" ht="20.100000000000001" customHeight="1">
      <c r="C76" s="3"/>
      <c r="D76" s="3"/>
      <c r="E76" s="3"/>
      <c r="F76" s="3"/>
      <c r="G76" s="3"/>
    </row>
    <row r="77" spans="2:11" ht="20.100000000000001" customHeight="1">
      <c r="C77" s="37" t="s">
        <v>6</v>
      </c>
      <c r="D77" s="12" t="s">
        <v>57</v>
      </c>
      <c r="E77" s="93" t="s">
        <v>59</v>
      </c>
      <c r="F77" s="155" t="str">
        <f>F57</f>
        <v>○○　○○</v>
      </c>
      <c r="G77" s="155"/>
    </row>
    <row r="78" spans="2:11" ht="20.100000000000001" customHeight="1">
      <c r="C78" s="3"/>
      <c r="D78" s="12"/>
      <c r="E78" s="93"/>
      <c r="F78" s="94"/>
      <c r="G78" s="94"/>
    </row>
    <row r="79" spans="2:11" ht="20.100000000000001" customHeight="1">
      <c r="C79" s="37" t="s">
        <v>7</v>
      </c>
      <c r="D79" s="12" t="s">
        <v>58</v>
      </c>
      <c r="E79" s="93" t="s">
        <v>59</v>
      </c>
      <c r="F79" s="155" t="str">
        <f>F59</f>
        <v>△△　△△</v>
      </c>
      <c r="G79" s="155"/>
    </row>
    <row r="80" spans="2:11" ht="20.100000000000001" customHeight="1"/>
    <row r="81" spans="2:3" ht="20.100000000000001" customHeight="1">
      <c r="B81" s="153" t="s">
        <v>55</v>
      </c>
      <c r="C81" s="153"/>
    </row>
    <row r="82" spans="2:3" ht="20.100000000000001" customHeight="1">
      <c r="B82" s="3"/>
      <c r="C82" s="41" t="s">
        <v>75</v>
      </c>
    </row>
    <row r="83" spans="2:3" ht="20.100000000000001" customHeight="1">
      <c r="B83" s="3"/>
      <c r="C83" s="41" t="s">
        <v>76</v>
      </c>
    </row>
    <row r="84" spans="2:3" ht="20.100000000000001" customHeight="1">
      <c r="B84" s="3"/>
      <c r="C84" s="41" t="s">
        <v>77</v>
      </c>
    </row>
    <row r="85" spans="2:3" ht="20.100000000000001" customHeight="1">
      <c r="C85" s="41" t="s">
        <v>78</v>
      </c>
    </row>
    <row r="86" spans="2:3" ht="20.100000000000001" customHeight="1"/>
    <row r="87" spans="2:3" ht="20.100000000000001" customHeight="1"/>
    <row r="88" spans="2:3" ht="20.100000000000001" customHeight="1"/>
    <row r="89" spans="2:3" ht="20.100000000000001" customHeight="1"/>
    <row r="90" spans="2:3" ht="20.100000000000001" customHeight="1"/>
    <row r="91" spans="2:3" ht="20.100000000000001" customHeight="1"/>
    <row r="92" spans="2:3" ht="20.100000000000001" customHeight="1"/>
    <row r="93" spans="2:3" ht="20.100000000000001" customHeight="1"/>
    <row r="94" spans="2:3" ht="20.100000000000001" customHeight="1"/>
    <row r="95" spans="2:3" ht="20.100000000000001" customHeight="1"/>
    <row r="96" spans="2:3"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sheetData>
  <mergeCells count="61">
    <mergeCell ref="F79:G79"/>
    <mergeCell ref="B81:C81"/>
    <mergeCell ref="B72:F72"/>
    <mergeCell ref="G72:K72"/>
    <mergeCell ref="B73:F73"/>
    <mergeCell ref="G73:K73"/>
    <mergeCell ref="D75:E75"/>
    <mergeCell ref="F77:G77"/>
    <mergeCell ref="B52:C52"/>
    <mergeCell ref="G52:K52"/>
    <mergeCell ref="B71:F71"/>
    <mergeCell ref="G71:K71"/>
    <mergeCell ref="B53:C53"/>
    <mergeCell ref="G53:K53"/>
    <mergeCell ref="D55:E55"/>
    <mergeCell ref="F57:G57"/>
    <mergeCell ref="F59:G59"/>
    <mergeCell ref="B61:C61"/>
    <mergeCell ref="B67:K68"/>
    <mergeCell ref="B69:F69"/>
    <mergeCell ref="G69:K69"/>
    <mergeCell ref="B70:F70"/>
    <mergeCell ref="G70:K70"/>
    <mergeCell ref="B49:C49"/>
    <mergeCell ref="G49:K49"/>
    <mergeCell ref="B50:C50"/>
    <mergeCell ref="G50:K50"/>
    <mergeCell ref="B51:C51"/>
    <mergeCell ref="G51:K51"/>
    <mergeCell ref="B46:C46"/>
    <mergeCell ref="G46:K46"/>
    <mergeCell ref="B47:C47"/>
    <mergeCell ref="G47:K47"/>
    <mergeCell ref="B48:C48"/>
    <mergeCell ref="G48:K48"/>
    <mergeCell ref="J17:K17"/>
    <mergeCell ref="I25:J25"/>
    <mergeCell ref="B43:K44"/>
    <mergeCell ref="B45:C45"/>
    <mergeCell ref="G45:K45"/>
    <mergeCell ref="K3:K4"/>
    <mergeCell ref="I24:K24"/>
    <mergeCell ref="B8:B10"/>
    <mergeCell ref="B11:B13"/>
    <mergeCell ref="B14:C17"/>
    <mergeCell ref="D14:F14"/>
    <mergeCell ref="H14:I14"/>
    <mergeCell ref="J14:K14"/>
    <mergeCell ref="D15:F15"/>
    <mergeCell ref="H15:I15"/>
    <mergeCell ref="J15:K15"/>
    <mergeCell ref="D16:F16"/>
    <mergeCell ref="H16:I16"/>
    <mergeCell ref="J16:K16"/>
    <mergeCell ref="D17:F17"/>
    <mergeCell ref="H17:I17"/>
    <mergeCell ref="B5:B7"/>
    <mergeCell ref="B3:C4"/>
    <mergeCell ref="F3:F4"/>
    <mergeCell ref="G3:I3"/>
    <mergeCell ref="J3:J4"/>
  </mergeCells>
  <phoneticPr fontId="1"/>
  <dataValidations count="1">
    <dataValidation type="list" allowBlank="1" showInputMessage="1" showErrorMessage="1" sqref="E46:E53">
      <formula1>"立候補準備,選挙運動"</formula1>
    </dataValidation>
  </dataValidations>
  <printOptions horizontalCentered="1"/>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入力シート</vt:lpstr>
      <vt:lpstr>鑑</vt:lpstr>
      <vt:lpstr>収入の部</vt:lpstr>
      <vt:lpstr>支出の部</vt:lpstr>
      <vt:lpstr>支出の部合計</vt:lpstr>
      <vt:lpstr>（記載例）収入の部</vt:lpstr>
      <vt:lpstr>（記載例）支出の部</vt:lpstr>
      <vt:lpstr>（記載例）支出の部合計</vt:lpstr>
      <vt:lpstr>'（記載例）支出の部'!Print_Area</vt:lpstr>
      <vt:lpstr>'（記載例）支出の部合計'!Print_Area</vt:lpstr>
      <vt:lpstr>'（記載例）収入の部'!Print_Area</vt:lpstr>
      <vt:lpstr>鑑!Print_Area</vt:lpstr>
      <vt:lpstr>支出の部!Print_Area</vt:lpstr>
      <vt:lpstr>支出の部合計!Print_Area</vt:lpstr>
      <vt:lpstr>収入の部!Print_Area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Newlake575</dc:creator>
  <cp:lastModifiedBy>水野 芳裕</cp:lastModifiedBy>
  <cp:lastPrinted>2021-02-04T00:11:53Z</cp:lastPrinted>
  <dcterms:created xsi:type="dcterms:W3CDTF">2015-06-05T18:19:34Z</dcterms:created>
  <dcterms:modified xsi:type="dcterms:W3CDTF">2023-02-21T08:04:03Z</dcterms:modified>
</cp:coreProperties>
</file>