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3.250\disk1\esata 1\0100_財務関係（予算決算）\400_財務\101_財務\経営分析表（例年1月照会）\2020決算経営分析\02-2_修正（2022.2.7）\"/>
    </mc:Choice>
  </mc:AlternateContent>
  <workbookProtection workbookAlgorithmName="SHA-512" workbookHashValue="OzpODn2qp/4H9kr7ZPfS7CH04RBkdFM/OfShmET6kqbaR4GN4oSiEvqDwJBwSrRwKlGmWz+cFLHE0u4S0MfO3w==" workbookSaltValue="TiVKpWPuf49T0+PmF+51Uw=="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<sst xmlns="http://schemas.openxmlformats.org/spreadsheetml/2006/main" count="236" uniqueCount="117">
  <si>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</si>
  <si>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</si>
  <si>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</si>
  <si>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</si>
  <si>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</si>
  <si>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</si>
  <si>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</si>
  <si>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</si>
  <si>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</si>
  <si>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</si>
  <si>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</si>
  <si>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</si>
  <si>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</si>
  <si>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</si>
  <si>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</si>
  <si>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</si>
  <si>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</si>
  <si>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</si>
  <si>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</si>
  <si>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</si>
  <si>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</si>
  <si>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</si>
  <si>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</si>
  <si>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</si>
  <si>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</si>
  <si>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</si>
  <si>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</si>
  <si>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</si>
  <si>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</si>
  <si>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</si>
  <si>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</si>
  <si>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</si>
  <si>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</si>
  <si>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</si>
  <si>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</si>
  <si>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</si>
  <si>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</si>
  <si>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</si>
  <si>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</si>
  <si>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</si>
  <si>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</si>
  <si>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</si>
  <si>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</si>
  <si>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</si>
  <si>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</si>
  <si>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</si>
  <si>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</si>
  <si>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</si>
  <si>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</si>
  <si>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</si>
  <si>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</si>
  <si>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</si>
  <si>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</si>
  <si>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</si>
  <si>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</si>
  <si>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</si>
  <si>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</si>
  <si>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</si>
  <si>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</si>
  <si>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</si>
  <si>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</si>
  <si>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</si>
  <si>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</si>
  <si>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</si>
  <si>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</si>
  <si>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</si>
  <si>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</si>
  <si>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</si>
  <si>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</si>
  <si>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</si>
  <si>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</si>
  <si>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</si>
  <si>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</si>
  <si>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</si>
  <si>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</si>
  <si>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</si>
  <si>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</si>
  <si>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</si>
  <si>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</si>
  <si>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</si>
  <si>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</si>
  <si>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</si>
  <si>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</si>
  <si>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</si>
  <si>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</si>
  <si>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</si>
  <si>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</si>
  <si>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</si>
  <si>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</si>
  <si>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</si>
  <si>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</si>
  <si>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</si>
  <si>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</si>
  <si>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</si>
  <si>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</si>
  <si>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</si>
  <si>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</si>
  <si>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</si>
  <si>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</si>
  <si>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</si>
  <si>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</si>
  <si>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</si>
  <si>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</si>
  <si>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</si>
  <si>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</si>
  <si>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</si>
  <si>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</si>
  <si>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</si>
  <si>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</si>
  <si>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</si>
  <si>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</si>
  <si>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</si>
  <si>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</si>
  <si>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</si>
  <si>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①経常収支比率は100％で類似団体平均値、全国平均を若干下回っている。数値が常に100％なのは、市の補助金などの収入で収支の均衡を保っているためである。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⑤経費回収率及び⑥汚水処理原価は、いずれも類似団体平均値よりも良好な数値となっているが、これは①経常収支比率で述べたとおり、市の補助金で収支の均衡を保っていることによるものである。
　なお、⑦施設利用率については、単独処理場を設置していないため、当該値を計上していない。
</t>
    <phoneticPr fontId="4"/>
  </si>
  <si>
    <t xml:space="preserve">　②管渠老朽化率は0％である。管渠の耐用年数は50年とされているが、供用開始後30年未満の累計区分（D2）に分類されるためである。しかし、管渠以外のポンプ場設備等は耐用年数を超過しており、順次、部分的な更新を行っている。
　③管渠改善率は0％で変化が無いのに対し、類似団体平均値では、0.39%となっている。類似団体の中で管渠の耐用年数に比して、早い段階で長寿命化に着手している団体が増えていると推測できる。
</t>
    <phoneticPr fontId="4"/>
  </si>
  <si>
    <t>　経営の健全性、効率性及び老朽化状況から現状問題はないが、普及率、水洗化率がともに100%に近く、今後は大幅な収入増が見込めず、むしろ、人口減少に伴う収入減が危惧される。
　そのため、維持更新費用を抑制するため、老朽化が進む市の単独処理場（公共下水道施設）で処理している汚水を、流域下水道と処理区統合し、流域下水道で処理していく計画を令和３年度完了目途で進めているところである。</t>
    <rPh sb="106" eb="109">
      <t>ロウキュウカ</t>
    </rPh>
    <rPh sb="110" eb="111">
      <t>スス</t>
    </rPh>
    <rPh sb="164" eb="166">
      <t>ケイカク</t>
    </rPh>
    <rPh sb="167" eb="169">
      <t>レイワ</t>
    </rPh>
    <rPh sb="170" eb="172">
      <t>ネンド</t>
    </rPh>
    <rPh sb="172" eb="174">
      <t>カンリョウ</t>
    </rPh>
    <rPh sb="174" eb="176">
      <t>メド</t>
    </rPh>
    <rPh sb="177" eb="1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</si>
</sst>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E2-4BBC-8034-AEE98299F6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2CE2-4BBC-8034-AEE98299F6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1-4520-B97F-88DC475AA8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BB1-4520-B97F-88DC475AA8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99.33</c:v>
                </c:pt>
                <c:pt idx="1">
                  <c:v>99.33</c:v>
                </c:pt>
                <c:pt idx="2">
                  <c:v>99.03</c:v>
                </c:pt>
                <c:pt idx="3">
                  <c:v>99.6</c:v>
                </c:pt>
                <c:pt idx="4">
                  <c:v>99.6</c:v>
                </c:pt>
              </c:numCache>
            </c:numRef>
          </c:val>
          <c:extLst>
            <c:ext xmlns:c16="http://schemas.microsoft.com/office/drawing/2014/chart" uri="{C3380CC4-5D6E-409C-BE32-E72D297353CC}">
              <c16:uniqueId val="{00000000-57ED-48DE-8D77-4A208278C7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57ED-48DE-8D77-4A208278C7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9C-4AD7-90FB-14F414023E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B29C-4AD7-90FB-14F414023E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22.22</c:v>
                </c:pt>
                <c:pt idx="1">
                  <c:v>25.1</c:v>
                </c:pt>
                <c:pt idx="2">
                  <c:v>27.98</c:v>
                </c:pt>
                <c:pt idx="3">
                  <c:v>30.86</c:v>
                </c:pt>
                <c:pt idx="4">
                  <c:v>32.880000000000003</c:v>
                </c:pt>
              </c:numCache>
            </c:numRef>
          </c:val>
          <c:extLst>
            <c:ext xmlns:c16="http://schemas.microsoft.com/office/drawing/2014/chart" uri="{C3380CC4-5D6E-409C-BE32-E72D297353CC}">
              <c16:uniqueId val="{00000000-4986-43C0-A7FE-DCDA978D85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4986-43C0-A7FE-DCDA978D85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9-447A-98FC-E4A006552E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979-447A-98FC-E4A006552E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EF-496C-BC55-E2D36F70B3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30EF-496C-BC55-E2D36F70B3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2.65</c:v>
                </c:pt>
                <c:pt idx="1">
                  <c:v>2.8</c:v>
                </c:pt>
                <c:pt idx="2">
                  <c:v>2.4700000000000002</c:v>
                </c:pt>
                <c:pt idx="3">
                  <c:v>2.66</c:v>
                </c:pt>
                <c:pt idx="4">
                  <c:v>2.85</c:v>
                </c:pt>
              </c:numCache>
            </c:numRef>
          </c:val>
          <c:extLst>
            <c:ext xmlns:c16="http://schemas.microsoft.com/office/drawing/2014/chart" uri="{C3380CC4-5D6E-409C-BE32-E72D297353CC}">
              <c16:uniqueId val="{00000000-4D19-4FE0-B038-9BB107253A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D19-4FE0-B038-9BB107253A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601.89</c:v>
                </c:pt>
                <c:pt idx="1">
                  <c:v>576.12</c:v>
                </c:pt>
                <c:pt idx="2">
                  <c:v>554.9</c:v>
                </c:pt>
                <c:pt idx="3">
                  <c:v>535.82000000000005</c:v>
                </c:pt>
                <c:pt idx="4">
                  <c:v>529.27</c:v>
                </c:pt>
              </c:numCache>
            </c:numRef>
          </c:val>
          <c:extLst>
            <c:ext xmlns:c16="http://schemas.microsoft.com/office/drawing/2014/chart" uri="{C3380CC4-5D6E-409C-BE32-E72D297353CC}">
              <c16:uniqueId val="{00000000-7B3D-471D-BAE3-809435F0C7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B3D-471D-BAE3-809435F0C7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98.81</c:v>
                </c:pt>
                <c:pt idx="1">
                  <c:v>100</c:v>
                </c:pt>
                <c:pt idx="2">
                  <c:v>98.25</c:v>
                </c:pt>
                <c:pt idx="3">
                  <c:v>98.22</c:v>
                </c:pt>
                <c:pt idx="4">
                  <c:v>97.27</c:v>
                </c:pt>
              </c:numCache>
            </c:numRef>
          </c:val>
          <c:extLst>
            <c:ext xmlns:c16="http://schemas.microsoft.com/office/drawing/2014/chart" uri="{C3380CC4-5D6E-409C-BE32-E72D297353CC}">
              <c16:uniqueId val="{00000000-1C84-40EB-8EE9-E2F9D236A3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1C84-40EB-8EE9-E2F9D236A3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193.39</c:v>
                </c:pt>
                <c:pt idx="1">
                  <c:v>187.83</c:v>
                </c:pt>
                <c:pt idx="2">
                  <c:v>189.85</c:v>
                </c:pt>
                <c:pt idx="3">
                  <c:v>187.56</c:v>
                </c:pt>
                <c:pt idx="4">
                  <c:v>190</c:v>
                </c:pt>
              </c:numCache>
            </c:numRef>
          </c:val>
          <c:extLst>
            <c:ext xmlns:c16="http://schemas.microsoft.com/office/drawing/2014/chart" uri="{C3380CC4-5D6E-409C-BE32-E72D297353CC}">
              <c16:uniqueId val="{00000000-7470-472E-84C0-ACDEEA759C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7470-472E-84C0-ACDEEA759C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46"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四條畷市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55417</v>
      </c>
      <c r="AM8" s="51"/>
      <c r="AN8" s="51"/>
      <c r="AO8" s="51"/>
      <c r="AP8" s="51"/>
      <c r="AQ8" s="51"/>
      <c r="AR8" s="51"/>
      <c r="AS8" s="51"/>
      <c r="AT8" s="46">
        <f>データ!T6</f>
        <v>18.690000000000001</v>
      </c>
      <c r="AU8" s="46"/>
      <c r="AV8" s="46"/>
      <c r="AW8" s="46"/>
      <c r="AX8" s="46"/>
      <c r="AY8" s="46"/>
      <c r="AZ8" s="46"/>
      <c r="BA8" s="46"/>
      <c r="BB8" s="46">
        <f>データ!U6</f>
        <v>2965.06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29.14</v>
      </c>
      <c r="J10" s="46"/>
      <c r="K10" s="46"/>
      <c r="L10" s="46"/>
      <c r="M10" s="46"/>
      <c r="N10" s="46"/>
      <c r="O10" s="46"/>
      <c r="P10" s="46">
        <f>データ!P6</f>
        <v>1.79</v>
      </c>
      <c r="Q10" s="46"/>
      <c r="R10" s="46"/>
      <c r="S10" s="46"/>
      <c r="T10" s="46"/>
      <c r="U10" s="46"/>
      <c r="V10" s="46"/>
      <c r="W10" s="46">
        <f>データ!Q6</f>
        <v>96.86</v>
      </c>
      <c r="X10" s="46"/>
      <c r="Y10" s="46"/>
      <c r="Z10" s="46"/>
      <c r="AA10" s="46"/>
      <c r="AB10" s="46"/>
      <c r="AC10" s="46"/>
      <c r="AD10" s="51">
        <f>データ!R6</f>
        <v>2206</v>
      </c>
      <c r="AE10" s="51"/>
      <c r="AF10" s="51"/>
      <c r="AG10" s="51"/>
      <c r="AH10" s="51"/>
      <c r="AI10" s="51"/>
      <c r="AJ10" s="51"/>
      <c r="AK10" s="2"/>
      <c r="AL10" s="51">
        <f>データ!V6</f>
        <v>993</v>
      </c>
      <c r="AM10" s="51"/>
      <c r="AN10" s="51"/>
      <c r="AO10" s="51"/>
      <c r="AP10" s="51"/>
      <c r="AQ10" s="51"/>
      <c r="AR10" s="51"/>
      <c r="AS10" s="51"/>
      <c r="AT10" s="46">
        <f>データ!W6</f>
        <v>0.47</v>
      </c>
      <c r="AU10" s="46"/>
      <c r="AV10" s="46"/>
      <c r="AW10" s="46"/>
      <c r="AX10" s="46"/>
      <c r="AY10" s="46"/>
      <c r="AZ10" s="46"/>
      <c r="BA10" s="46"/>
      <c r="BB10" s="46">
        <f>データ!X6</f>
        <v>2112.77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6Wzfjoxdy/f+k0D+V+QbZROciAcokd+5FYvUV4weKEa+pKb/nJ1S++Bpv5vlQ1MZVysxXSAdej9mzJTgHK32w==" saltValue="kY9qu82YHpI7Q69PGA6h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272299</v>
      </c>
      <c r="D6" s="33">
        <f t="shared" si="3"/>
        <v>46</v>
      </c>
      <c r="E6" s="33">
        <f t="shared" si="3"/>
        <v>17</v>
      </c>
      <c r="F6" s="33">
        <f t="shared" si="3"/>
        <v>4</v>
      </c>
      <c r="G6" s="33">
        <f t="shared" si="3"/>
        <v>0</v>
      </c>
      <c r="H6" s="33" t="str">
        <f t="shared" si="3"/>
        <v>大阪府　四條畷市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29.14</v>
      </c>
      <c r="P6" s="34">
        <f t="shared" si="3"/>
        <v>1.79</v>
      </c>
      <c r="Q6" s="34">
        <f t="shared" si="3"/>
        <v>96.86</v>
      </c>
      <c r="R6" s="34">
        <f t="shared" si="3"/>
        <v>2206</v>
      </c>
      <c r="S6" s="34">
        <f t="shared" si="3"/>
        <v>55417</v>
      </c>
      <c r="T6" s="34">
        <f t="shared" si="3"/>
        <v>18.690000000000001</v>
      </c>
      <c r="U6" s="34">
        <f t="shared" si="3"/>
        <v>2965.06</v>
      </c>
      <c r="V6" s="34">
        <f t="shared" si="3"/>
        <v>993</v>
      </c>
      <c r="W6" s="34">
        <f t="shared" si="3"/>
        <v>0.47</v>
      </c>
      <c r="X6" s="34">
        <f t="shared" si="3"/>
        <v>2112.77</v>
      </c>
      <c r="Y6" s="35">
        <f>IF(Y7="",NA(),Y7)</f>
        <v>100</v>
      </c>
      <c r="Z6" s="35">
        <f t="shared" ref="Z6:AH6" si="4">IF(Z7="",NA(),Z7)</f>
        <v>100</v>
      </c>
      <c r="AA6" s="35">
        <f t="shared" si="4"/>
        <v>100</v>
      </c>
      <c r="AB6" s="35">
        <f t="shared" si="4"/>
        <v>100</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2.65</v>
      </c>
      <c r="AV6" s="35">
        <f t="shared" ref="AV6:BD6" si="6">IF(AV7="",NA(),AV7)</f>
        <v>2.8</v>
      </c>
      <c r="AW6" s="35">
        <f t="shared" si="6"/>
        <v>2.4700000000000002</v>
      </c>
      <c r="AX6" s="35">
        <f t="shared" si="6"/>
        <v>2.66</v>
      </c>
      <c r="AY6" s="35">
        <f t="shared" si="6"/>
        <v>2.85</v>
      </c>
      <c r="AZ6" s="35">
        <f t="shared" si="6"/>
        <v>46.78</v>
      </c>
      <c r="BA6" s="35">
        <f t="shared" si="6"/>
        <v>47.44</v>
      </c>
      <c r="BB6" s="35">
        <f t="shared" si="6"/>
        <v>49.18</v>
      </c>
      <c r="BC6" s="35">
        <f t="shared" si="6"/>
        <v>47.72</v>
      </c>
      <c r="BD6" s="35">
        <f t="shared" si="6"/>
        <v>44.24</v>
      </c>
      <c r="BE6" s="34" t="str">
        <f>IF(BE7="","",IF(BE7="-","【-】","【"&amp;SUBSTITUTE(TEXT(BE7,"#,##0.00"),"-","△")&amp;"】"))</f>
        <v>【45.34】</v>
      </c>
      <c r="BF6" s="35">
        <f>IF(BF7="",NA(),BF7)</f>
        <v>601.89</v>
      </c>
      <c r="BG6" s="35">
        <f t="shared" ref="BG6:BO6" si="7">IF(BG7="",NA(),BG7)</f>
        <v>576.12</v>
      </c>
      <c r="BH6" s="35">
        <f t="shared" si="7"/>
        <v>554.9</v>
      </c>
      <c r="BI6" s="35">
        <f t="shared" si="7"/>
        <v>535.82000000000005</v>
      </c>
      <c r="BJ6" s="35">
        <f t="shared" si="7"/>
        <v>529.27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98.81</v>
      </c>
      <c r="BR6" s="35">
        <f t="shared" ref="BR6:BZ6" si="8">IF(BR7="",NA(),BR7)</f>
        <v>100</v>
      </c>
      <c r="BS6" s="35">
        <f t="shared" si="8"/>
        <v>98.25</v>
      </c>
      <c r="BT6" s="35">
        <f t="shared" si="8"/>
        <v>98.22</v>
      </c>
      <c r="BU6" s="35">
        <f t="shared" si="8"/>
        <v>97.27</v>
      </c>
      <c r="BV6" s="35">
        <f t="shared" si="8"/>
        <v>69.87</v>
      </c>
      <c r="BW6" s="35">
        <f t="shared" si="8"/>
        <v>74.3</v>
      </c>
      <c r="BX6" s="35">
        <f t="shared" si="8"/>
        <v>72.260000000000005</v>
      </c>
      <c r="BY6" s="35">
        <f t="shared" si="8"/>
        <v>71.84</v>
      </c>
      <c r="BZ6" s="35">
        <f t="shared" si="8"/>
        <v>73.36</v>
      </c>
      <c r="CA6" s="34" t="str">
        <f>IF(CA7="","",IF(CA7="-","【-】","【"&amp;SUBSTITUTE(TEXT(CA7,"#,##0.00"),"-","△")&amp;"】"))</f>
        <v>【75.29】</v>
      </c>
      <c r="CB6" s="35">
        <f>IF(CB7="",NA(),CB7)</f>
        <v>193.39</v>
      </c>
      <c r="CC6" s="35">
        <f t="shared" ref="CC6:CK6" si="9">IF(CC7="",NA(),CC7)</f>
        <v>187.83</v>
      </c>
      <c r="CD6" s="35">
        <f t="shared" si="9"/>
        <v>189.85</v>
      </c>
      <c r="CE6" s="35">
        <f t="shared" si="9"/>
        <v>187.56</v>
      </c>
      <c r="CF6" s="35">
        <f t="shared" si="9"/>
        <v>190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99.33</v>
      </c>
      <c r="CY6" s="35">
        <f t="shared" ref="CY6:DG6" si="11">IF(CY7="",NA(),CY7)</f>
        <v>99.33</v>
      </c>
      <c r="CZ6" s="35">
        <f t="shared" si="11"/>
        <v>99.03</v>
      </c>
      <c r="DA6" s="35">
        <f t="shared" si="11"/>
        <v>99.6</v>
      </c>
      <c r="DB6" s="35">
        <f t="shared" si="11"/>
        <v>99.6</v>
      </c>
      <c r="DC6" s="35">
        <f t="shared" si="11"/>
        <v>83.5</v>
      </c>
      <c r="DD6" s="35">
        <f t="shared" si="11"/>
        <v>83.06</v>
      </c>
      <c r="DE6" s="35">
        <f t="shared" si="11"/>
        <v>83.32</v>
      </c>
      <c r="DF6" s="35">
        <f t="shared" si="11"/>
        <v>83.75</v>
      </c>
      <c r="DG6" s="35">
        <f t="shared" si="11"/>
        <v>84.19</v>
      </c>
      <c r="DH6" s="34" t="str">
        <f>IF(DH7="","",IF(DH7="-","【-】","【"&amp;SUBSTITUTE(TEXT(DH7,"#,##0.00"),"-","△")&amp;"】"))</f>
        <v>【84.75】</v>
      </c>
      <c r="DI6" s="35">
        <f>IF(DI7="",NA(),DI7)</f>
        <v>22.22</v>
      </c>
      <c r="DJ6" s="35">
        <f t="shared" ref="DJ6:DR6" si="12">IF(DJ7="",NA(),DJ7)</f>
        <v>25.1</v>
      </c>
      <c r="DK6" s="35">
        <f t="shared" si="12"/>
        <v>27.98</v>
      </c>
      <c r="DL6" s="35">
        <f t="shared" si="12"/>
        <v>30.86</v>
      </c>
      <c r="DM6" s="35">
        <f t="shared" si="12"/>
        <v>32.880000000000003</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272299</v>
      </c>
      <c r="D7" s="37">
        <v>46</v>
      </c>
      <c r="E7" s="37">
        <v>17</v>
      </c>
      <c r="F7" s="37">
        <v>4</v>
      </c>
      <c r="G7" s="37">
        <v>0</v>
      </c>
      <c r="H7" s="37" t="s">
        <v>96</v>
      </c>
      <c r="I7" s="37" t="s">
        <v>97</v>
      </c>
      <c r="J7" s="37" t="s">
        <v>98</v>
      </c>
      <c r="K7" s="37" t="s">
        <v>99</v>
      </c>
      <c r="L7" s="37" t="s">
        <v>100</v>
      </c>
      <c r="M7" s="37" t="s">
        <v>101</v>
      </c>
      <c r="N7" s="38" t="s">
        <v>102</v>
      </c>
      <c r="O7" s="38">
        <v>29.14</v>
      </c>
      <c r="P7" s="38">
        <v>1.79</v>
      </c>
      <c r="Q7" s="38">
        <v>96.86</v>
      </c>
      <c r="R7" s="38">
        <v>2206</v>
      </c>
      <c r="S7" s="38">
        <v>55417</v>
      </c>
      <c r="T7" s="38">
        <v>18.690000000000001</v>
      </c>
      <c r="U7" s="38">
        <v>2965.06</v>
      </c>
      <c r="V7" s="38">
        <v>993</v>
      </c>
      <c r="W7" s="38">
        <v>0.47</v>
      </c>
      <c r="X7" s="38">
        <v>2112.77</v>
      </c>
      <c r="Y7" s="38">
        <v>100</v>
      </c>
      <c r="Z7" s="38">
        <v>100</v>
      </c>
      <c r="AA7" s="38">
        <v>100</v>
      </c>
      <c r="AB7" s="38">
        <v>100</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2.65</v>
      </c>
      <c r="AV7" s="38">
        <v>2.8</v>
      </c>
      <c r="AW7" s="38">
        <v>2.4700000000000002</v>
      </c>
      <c r="AX7" s="38">
        <v>2.66</v>
      </c>
      <c r="AY7" s="38">
        <v>2.85</v>
      </c>
      <c r="AZ7" s="38">
        <v>46.78</v>
      </c>
      <c r="BA7" s="38">
        <v>47.44</v>
      </c>
      <c r="BB7" s="38">
        <v>49.18</v>
      </c>
      <c r="BC7" s="38">
        <v>47.72</v>
      </c>
      <c r="BD7" s="38">
        <v>44.24</v>
      </c>
      <c r="BE7" s="38">
        <v>45.34</v>
      </c>
      <c r="BF7" s="38">
        <v>601.89</v>
      </c>
      <c r="BG7" s="38">
        <v>576.12</v>
      </c>
      <c r="BH7" s="38">
        <v>554.9</v>
      </c>
      <c r="BI7" s="38">
        <v>535.82000000000005</v>
      </c>
      <c r="BJ7" s="38">
        <v>529.27</v>
      </c>
      <c r="BK7" s="38">
        <v>1298.9100000000001</v>
      </c>
      <c r="BL7" s="38">
        <v>1243.71</v>
      </c>
      <c r="BM7" s="38">
        <v>1194.1500000000001</v>
      </c>
      <c r="BN7" s="38">
        <v>1206.79</v>
      </c>
      <c r="BO7" s="38">
        <v>1258.43</v>
      </c>
      <c r="BP7" s="38">
        <v>1260.21</v>
      </c>
      <c r="BQ7" s="38">
        <v>98.81</v>
      </c>
      <c r="BR7" s="38">
        <v>100</v>
      </c>
      <c r="BS7" s="38">
        <v>98.25</v>
      </c>
      <c r="BT7" s="38">
        <v>98.22</v>
      </c>
      <c r="BU7" s="38">
        <v>97.27</v>
      </c>
      <c r="BV7" s="38">
        <v>69.87</v>
      </c>
      <c r="BW7" s="38">
        <v>74.3</v>
      </c>
      <c r="BX7" s="38">
        <v>72.260000000000005</v>
      </c>
      <c r="BY7" s="38">
        <v>71.84</v>
      </c>
      <c r="BZ7" s="38">
        <v>73.36</v>
      </c>
      <c r="CA7" s="38">
        <v>75.290000000000006</v>
      </c>
      <c r="CB7" s="38">
        <v>193.39</v>
      </c>
      <c r="CC7" s="38">
        <v>187.83</v>
      </c>
      <c r="CD7" s="38">
        <v>189.85</v>
      </c>
      <c r="CE7" s="38">
        <v>187.56</v>
      </c>
      <c r="CF7" s="38">
        <v>190</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99.33</v>
      </c>
      <c r="CY7" s="38">
        <v>99.33</v>
      </c>
      <c r="CZ7" s="38">
        <v>99.03</v>
      </c>
      <c r="DA7" s="38">
        <v>99.6</v>
      </c>
      <c r="DB7" s="38">
        <v>99.6</v>
      </c>
      <c r="DC7" s="38">
        <v>83.5</v>
      </c>
      <c r="DD7" s="38">
        <v>83.06</v>
      </c>
      <c r="DE7" s="38">
        <v>83.32</v>
      </c>
      <c r="DF7" s="38">
        <v>83.75</v>
      </c>
      <c r="DG7" s="38">
        <v>84.19</v>
      </c>
      <c r="DH7" s="38">
        <v>84.75</v>
      </c>
      <c r="DI7" s="38">
        <v>22.22</v>
      </c>
      <c r="DJ7" s="38">
        <v>25.1</v>
      </c>
      <c r="DK7" s="38">
        <v>27.98</v>
      </c>
      <c r="DL7" s="38">
        <v>30.86</v>
      </c>
      <c r="DM7" s="38">
        <v>32.880000000000003</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m.morita</cp:lastModifiedBy>
  <dcterms:modified xsi:type="dcterms:W3CDTF">2022-02-07T00:06:40Z</dcterms:modified>
</cp:coreProperties>
</file>