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年齢（各歳）、男女別人口総人口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3" l="1"/>
  <c r="P37" i="3"/>
  <c r="O37" i="3" s="1"/>
  <c r="M37" i="3"/>
  <c r="K37" i="3" s="1"/>
  <c r="L37" i="3"/>
  <c r="I37" i="3"/>
  <c r="H37" i="3"/>
  <c r="G37" i="3" s="1"/>
  <c r="Q36" i="3"/>
  <c r="P36" i="3"/>
  <c r="O36" i="3"/>
  <c r="M36" i="3"/>
  <c r="K36" i="3" s="1"/>
  <c r="L36" i="3"/>
  <c r="I36" i="3"/>
  <c r="H36" i="3"/>
  <c r="G36" i="3" s="1"/>
  <c r="E36" i="3"/>
  <c r="D36" i="3"/>
  <c r="C36" i="3" s="1"/>
  <c r="Q35" i="3"/>
  <c r="P35" i="3"/>
  <c r="O35" i="3" s="1"/>
  <c r="M35" i="3"/>
  <c r="K35" i="3" s="1"/>
  <c r="L35" i="3"/>
  <c r="E35" i="3"/>
  <c r="D35" i="3"/>
  <c r="C35" i="3"/>
  <c r="Q34" i="3"/>
  <c r="P34" i="3"/>
  <c r="O34" i="3"/>
  <c r="M34" i="3"/>
  <c r="K34" i="3" s="1"/>
  <c r="L34" i="3"/>
  <c r="I34" i="3"/>
  <c r="H34" i="3"/>
  <c r="G34" i="3" s="1"/>
  <c r="E34" i="3"/>
  <c r="D34" i="3"/>
  <c r="C34" i="3" s="1"/>
  <c r="Q33" i="3"/>
  <c r="P33" i="3"/>
  <c r="O33" i="3" s="1"/>
  <c r="M33" i="3"/>
  <c r="I33" i="3"/>
  <c r="H33" i="3"/>
  <c r="G33" i="3" s="1"/>
  <c r="E33" i="3"/>
  <c r="D33" i="3"/>
  <c r="C33" i="3"/>
  <c r="Q32" i="3"/>
  <c r="P32" i="3"/>
  <c r="O32" i="3"/>
  <c r="M32" i="3"/>
  <c r="K32" i="3" s="1"/>
  <c r="L32" i="3"/>
  <c r="I32" i="3"/>
  <c r="H32" i="3"/>
  <c r="G32" i="3" s="1"/>
  <c r="E32" i="3"/>
  <c r="D32" i="3"/>
  <c r="C32" i="3" s="1"/>
  <c r="Q31" i="3"/>
  <c r="P31" i="3"/>
  <c r="O31" i="3" s="1"/>
  <c r="M31" i="3"/>
  <c r="K31" i="3" s="1"/>
  <c r="L31" i="3"/>
  <c r="I31" i="3"/>
  <c r="H31" i="3"/>
  <c r="G31" i="3" s="1"/>
  <c r="E31" i="3"/>
  <c r="Q30" i="3"/>
  <c r="P30" i="3"/>
  <c r="O30" i="3"/>
  <c r="M30" i="3"/>
  <c r="K30" i="3" s="1"/>
  <c r="L30" i="3"/>
  <c r="I30" i="3"/>
  <c r="H30" i="3"/>
  <c r="G30" i="3" s="1"/>
  <c r="E30" i="3"/>
  <c r="D30" i="3"/>
  <c r="C30" i="3" s="1"/>
  <c r="Q29" i="3"/>
  <c r="P29" i="3"/>
  <c r="O29" i="3" s="1"/>
  <c r="M29" i="3"/>
  <c r="K29" i="3" s="1"/>
  <c r="L29" i="3"/>
  <c r="I29" i="3"/>
  <c r="E29" i="3"/>
  <c r="D29" i="3"/>
  <c r="C29" i="3"/>
  <c r="Q28" i="3"/>
  <c r="P28" i="3"/>
  <c r="O28" i="3"/>
  <c r="M28" i="3"/>
  <c r="K28" i="3" s="1"/>
  <c r="L28" i="3"/>
  <c r="I28" i="3"/>
  <c r="H28" i="3"/>
  <c r="G28" i="3" s="1"/>
  <c r="E28" i="3"/>
  <c r="D28" i="3"/>
  <c r="C28" i="3" s="1"/>
  <c r="Q27" i="3"/>
  <c r="P27" i="3"/>
  <c r="O27" i="3" s="1"/>
  <c r="L27" i="3"/>
  <c r="I27" i="3"/>
  <c r="H27" i="3"/>
  <c r="G27" i="3" s="1"/>
  <c r="E27" i="3"/>
  <c r="D27" i="3"/>
  <c r="C27" i="3"/>
  <c r="Q26" i="3"/>
  <c r="P26" i="3"/>
  <c r="O26" i="3"/>
  <c r="M26" i="3"/>
  <c r="K26" i="3" s="1"/>
  <c r="L26" i="3"/>
  <c r="I26" i="3"/>
  <c r="H26" i="3"/>
  <c r="G26" i="3" s="1"/>
  <c r="E26" i="3"/>
  <c r="D26" i="3"/>
  <c r="C26" i="3" s="1"/>
  <c r="Q25" i="3"/>
  <c r="P25" i="3"/>
  <c r="O25" i="3" s="1"/>
  <c r="M25" i="3"/>
  <c r="K25" i="3" s="1"/>
  <c r="L25" i="3"/>
  <c r="I25" i="3"/>
  <c r="H25" i="3"/>
  <c r="G25" i="3" s="1"/>
  <c r="E25" i="3"/>
  <c r="Q24" i="3"/>
  <c r="P24" i="3"/>
  <c r="O24" i="3"/>
  <c r="M24" i="3"/>
  <c r="K24" i="3" s="1"/>
  <c r="L24" i="3"/>
  <c r="I24" i="3"/>
  <c r="H24" i="3"/>
  <c r="G24" i="3" s="1"/>
  <c r="E24" i="3"/>
  <c r="D24" i="3"/>
  <c r="C24" i="3" s="1"/>
  <c r="Q23" i="3"/>
  <c r="P23" i="3"/>
  <c r="O23" i="3" s="1"/>
  <c r="M23" i="3"/>
  <c r="K23" i="3" s="1"/>
  <c r="L23" i="3"/>
  <c r="I23" i="3"/>
  <c r="E23" i="3"/>
  <c r="D23" i="3"/>
  <c r="C23" i="3"/>
  <c r="Q22" i="3"/>
  <c r="P22" i="3"/>
  <c r="O22" i="3"/>
  <c r="M22" i="3"/>
  <c r="K22" i="3" s="1"/>
  <c r="L22" i="3"/>
  <c r="I22" i="3"/>
  <c r="H22" i="3"/>
  <c r="G22" i="3" s="1"/>
  <c r="E22" i="3"/>
  <c r="D22" i="3"/>
  <c r="C22" i="3" s="1"/>
  <c r="Q21" i="3"/>
  <c r="P21" i="3"/>
  <c r="O21" i="3" s="1"/>
  <c r="M21" i="3"/>
  <c r="L21" i="3"/>
  <c r="I21" i="3"/>
  <c r="H21" i="3"/>
  <c r="G21" i="3" s="1"/>
  <c r="E21" i="3"/>
  <c r="D21" i="3"/>
  <c r="C21" i="3"/>
  <c r="Q20" i="3"/>
  <c r="P20" i="3"/>
  <c r="O20" i="3"/>
  <c r="M20" i="3"/>
  <c r="K20" i="3" s="1"/>
  <c r="L20" i="3"/>
  <c r="I20" i="3"/>
  <c r="H20" i="3"/>
  <c r="G20" i="3" s="1"/>
  <c r="E20" i="3"/>
  <c r="D20" i="3"/>
  <c r="C20" i="3" s="1"/>
  <c r="Q19" i="3"/>
  <c r="P19" i="3"/>
  <c r="O19" i="3" s="1"/>
  <c r="M19" i="3"/>
  <c r="K19" i="3" s="1"/>
  <c r="L19" i="3"/>
  <c r="I19" i="3"/>
  <c r="H19" i="3"/>
  <c r="G19" i="3" s="1"/>
  <c r="E19" i="3"/>
  <c r="Q18" i="3"/>
  <c r="P18" i="3"/>
  <c r="O18" i="3"/>
  <c r="M18" i="3"/>
  <c r="K18" i="3" s="1"/>
  <c r="L18" i="3"/>
  <c r="I18" i="3"/>
  <c r="H18" i="3"/>
  <c r="G18" i="3" s="1"/>
  <c r="E18" i="3"/>
  <c r="D18" i="3"/>
  <c r="C18" i="3" s="1"/>
  <c r="Q17" i="3"/>
  <c r="P17" i="3"/>
  <c r="O17" i="3" s="1"/>
  <c r="M17" i="3"/>
  <c r="K17" i="3" s="1"/>
  <c r="L17" i="3"/>
  <c r="I17" i="3"/>
  <c r="E17" i="3"/>
  <c r="D17" i="3"/>
  <c r="C17" i="3"/>
  <c r="Q16" i="3"/>
  <c r="P16" i="3"/>
  <c r="O16" i="3"/>
  <c r="M16" i="3"/>
  <c r="K16" i="3" s="1"/>
  <c r="L16" i="3"/>
  <c r="I16" i="3"/>
  <c r="H16" i="3"/>
  <c r="G16" i="3" s="1"/>
  <c r="E16" i="3"/>
  <c r="D16" i="3"/>
  <c r="C16" i="3" s="1"/>
  <c r="Q15" i="3"/>
  <c r="P15" i="3"/>
  <c r="O15" i="3" s="1"/>
  <c r="L15" i="3"/>
  <c r="I15" i="3"/>
  <c r="H15" i="3"/>
  <c r="G15" i="3" s="1"/>
  <c r="E15" i="3"/>
  <c r="D15" i="3"/>
  <c r="C15" i="3"/>
  <c r="Q14" i="3"/>
  <c r="P14" i="3"/>
  <c r="O14" i="3"/>
  <c r="M14" i="3"/>
  <c r="K14" i="3" s="1"/>
  <c r="L14" i="3"/>
  <c r="I14" i="3"/>
  <c r="H14" i="3"/>
  <c r="G14" i="3" s="1"/>
  <c r="E14" i="3"/>
  <c r="D14" i="3"/>
  <c r="C14" i="3" s="1"/>
  <c r="Q13" i="3"/>
  <c r="P13" i="3"/>
  <c r="O13" i="3" s="1"/>
  <c r="M13" i="3"/>
  <c r="K13" i="3" s="1"/>
  <c r="L13" i="3"/>
  <c r="I13" i="3"/>
  <c r="H13" i="3"/>
  <c r="G13" i="3" s="1"/>
  <c r="E13" i="3"/>
  <c r="Q12" i="3"/>
  <c r="P12" i="3"/>
  <c r="O12" i="3"/>
  <c r="M12" i="3"/>
  <c r="K12" i="3" s="1"/>
  <c r="L12" i="3"/>
  <c r="I12" i="3"/>
  <c r="H12" i="3"/>
  <c r="G12" i="3" s="1"/>
  <c r="E12" i="3"/>
  <c r="D12" i="3"/>
  <c r="C12" i="3" s="1"/>
  <c r="Q11" i="3"/>
  <c r="P11" i="3"/>
  <c r="O11" i="3" s="1"/>
  <c r="M11" i="3"/>
  <c r="K11" i="3" s="1"/>
  <c r="L11" i="3"/>
  <c r="I11" i="3"/>
  <c r="E11" i="3"/>
  <c r="D11" i="3"/>
  <c r="C11" i="3"/>
  <c r="Q10" i="3"/>
  <c r="P10" i="3"/>
  <c r="O10" i="3"/>
  <c r="M10" i="3"/>
  <c r="K10" i="3" s="1"/>
  <c r="L10" i="3"/>
  <c r="I10" i="3"/>
  <c r="H10" i="3"/>
  <c r="G10" i="3" s="1"/>
  <c r="E10" i="3"/>
  <c r="D10" i="3"/>
  <c r="C10" i="3" s="1"/>
  <c r="Q9" i="3"/>
  <c r="P9" i="3"/>
  <c r="O9" i="3" s="1"/>
  <c r="L9" i="3"/>
  <c r="I9" i="3"/>
  <c r="H9" i="3"/>
  <c r="G9" i="3" s="1"/>
  <c r="E9" i="3"/>
  <c r="D9" i="3"/>
  <c r="C9" i="3"/>
  <c r="Q8" i="3"/>
  <c r="P8" i="3"/>
  <c r="O8" i="3"/>
  <c r="M8" i="3"/>
  <c r="K8" i="3" s="1"/>
  <c r="L8" i="3"/>
  <c r="I8" i="3"/>
  <c r="H8" i="3"/>
  <c r="G8" i="3" s="1"/>
  <c r="E8" i="3"/>
  <c r="D8" i="3"/>
  <c r="C8" i="3" s="1"/>
  <c r="Q7" i="3"/>
  <c r="P7" i="3"/>
  <c r="O7" i="3" s="1"/>
  <c r="M7" i="3"/>
  <c r="K7" i="3" s="1"/>
  <c r="L7" i="3"/>
  <c r="I7" i="3"/>
  <c r="E37" i="3" s="1"/>
  <c r="H7" i="3"/>
  <c r="G7" i="3" s="1"/>
  <c r="E7" i="3"/>
  <c r="J39" i="3" s="1"/>
  <c r="Q6" i="3"/>
  <c r="P6" i="3"/>
  <c r="L33" i="3" s="1"/>
  <c r="K33" i="3" s="1"/>
  <c r="O6" i="3"/>
  <c r="M6" i="3"/>
  <c r="I35" i="3" s="1"/>
  <c r="L6" i="3"/>
  <c r="I6" i="3"/>
  <c r="H6" i="3"/>
  <c r="G6" i="3" s="1"/>
  <c r="H41" i="3" l="1"/>
  <c r="J41" i="3"/>
  <c r="M15" i="3"/>
  <c r="K15" i="3" s="1"/>
  <c r="M27" i="3"/>
  <c r="K27" i="3" s="1"/>
  <c r="D7" i="3"/>
  <c r="D13" i="3"/>
  <c r="C13" i="3" s="1"/>
  <c r="D19" i="3"/>
  <c r="C19" i="3" s="1"/>
  <c r="D25" i="3"/>
  <c r="D31" i="3"/>
  <c r="C31" i="3" s="1"/>
  <c r="D37" i="3"/>
  <c r="C37" i="3" s="1"/>
  <c r="M9" i="3"/>
  <c r="K9" i="3" s="1"/>
  <c r="K6" i="3"/>
  <c r="H11" i="3"/>
  <c r="G11" i="3" s="1"/>
  <c r="H17" i="3"/>
  <c r="G17" i="3" s="1"/>
  <c r="H23" i="3"/>
  <c r="G23" i="3" s="1"/>
  <c r="H29" i="3"/>
  <c r="G29" i="3" s="1"/>
  <c r="H35" i="3"/>
  <c r="G35" i="3" s="1"/>
  <c r="K21" i="3"/>
  <c r="H40" i="3" l="1"/>
  <c r="F40" i="3" s="1"/>
  <c r="C25" i="3"/>
  <c r="F41" i="3"/>
  <c r="H39" i="3"/>
  <c r="F39" i="3" s="1"/>
  <c r="D6" i="3"/>
  <c r="C7" i="3"/>
  <c r="E6" i="3"/>
  <c r="J40" i="3"/>
  <c r="M40" i="3" l="1"/>
  <c r="M39" i="3"/>
  <c r="C6" i="3"/>
  <c r="M41" i="3" s="1"/>
</calcChain>
</file>

<file path=xl/sharedStrings.xml><?xml version="1.0" encoding="utf-8"?>
<sst xmlns="http://schemas.openxmlformats.org/spreadsheetml/2006/main" count="57" uniqueCount="36">
  <si>
    <t>年　　齢　　、　　男　　女　　別　　人　　口</t>
    <phoneticPr fontId="4"/>
  </si>
  <si>
    <t>年齢</t>
  </si>
  <si>
    <t>総数</t>
  </si>
  <si>
    <t>男</t>
  </si>
  <si>
    <t>女</t>
  </si>
  <si>
    <t>0～4歳</t>
  </si>
  <si>
    <t>80～84歳</t>
  </si>
  <si>
    <t>55～59歳</t>
  </si>
  <si>
    <t>30～34歳</t>
  </si>
  <si>
    <t>5～9歳</t>
  </si>
  <si>
    <t>85～89歳</t>
  </si>
  <si>
    <t>60～64歳</t>
  </si>
  <si>
    <t>35～39歳</t>
  </si>
  <si>
    <t>10～14歳</t>
  </si>
  <si>
    <t>90～94歳</t>
  </si>
  <si>
    <t>65～69歳</t>
  </si>
  <si>
    <t>40～44歳</t>
  </si>
  <si>
    <t>15～19歳</t>
  </si>
  <si>
    <t>95～99歳</t>
  </si>
  <si>
    <t>70～74歳</t>
  </si>
  <si>
    <t>45～49歳</t>
  </si>
  <si>
    <t>20～24歳</t>
  </si>
  <si>
    <t>100～104歳</t>
    <rPh sb="7" eb="8">
      <t>サイ</t>
    </rPh>
    <phoneticPr fontId="4"/>
  </si>
  <si>
    <t>75～79歳</t>
  </si>
  <si>
    <t>50～54歳</t>
  </si>
  <si>
    <t>25～29歳</t>
  </si>
  <si>
    <t>105歳以上</t>
    <rPh sb="3" eb="4">
      <t>サイ</t>
    </rPh>
    <rPh sb="4" eb="6">
      <t>イジョウ</t>
    </rPh>
    <phoneticPr fontId="4"/>
  </si>
  <si>
    <t>再掲：１５歳未満</t>
    <rPh sb="0" eb="2">
      <t>サイケイ</t>
    </rPh>
    <rPh sb="5" eb="6">
      <t>サイ</t>
    </rPh>
    <rPh sb="6" eb="8">
      <t>ミマン</t>
    </rPh>
    <phoneticPr fontId="4"/>
  </si>
  <si>
    <t>総数</t>
    <rPh sb="0" eb="2">
      <t>ソウスウ</t>
    </rPh>
    <phoneticPr fontId="4"/>
  </si>
  <si>
    <t xml:space="preserve">         男</t>
    <rPh sb="9" eb="10">
      <t>オトコ</t>
    </rPh>
    <phoneticPr fontId="4"/>
  </si>
  <si>
    <t xml:space="preserve">      女</t>
    <rPh sb="6" eb="7">
      <t>オンナ</t>
    </rPh>
    <phoneticPr fontId="4"/>
  </si>
  <si>
    <t xml:space="preserve">   年齢別割合総数</t>
    <rPh sb="3" eb="6">
      <t>ネンレイベツ</t>
    </rPh>
    <rPh sb="6" eb="8">
      <t>ワリアイ</t>
    </rPh>
    <rPh sb="8" eb="10">
      <t>ソウスウ</t>
    </rPh>
    <phoneticPr fontId="4"/>
  </si>
  <si>
    <t xml:space="preserve">        １５歳～６４歳</t>
    <rPh sb="10" eb="11">
      <t>サイ</t>
    </rPh>
    <rPh sb="14" eb="15">
      <t>サイ</t>
    </rPh>
    <phoneticPr fontId="4"/>
  </si>
  <si>
    <t xml:space="preserve">        ６５歳以上</t>
    <rPh sb="10" eb="11">
      <t>サイ</t>
    </rPh>
    <rPh sb="11" eb="13">
      <t>イジョウ</t>
    </rPh>
    <phoneticPr fontId="4"/>
  </si>
  <si>
    <t>資料　四條畷市 企画広報課</t>
    <rPh sb="8" eb="10">
      <t>キカク</t>
    </rPh>
    <rPh sb="10" eb="13">
      <t>コウホウカ</t>
    </rPh>
    <phoneticPr fontId="4"/>
  </si>
  <si>
    <t>本表は令和4年7月末現在の住民基本台帳法に基づく数値である。</t>
    <rPh sb="3" eb="5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</si>
</sst>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/>
    <xf numFmtId="38" fontId="6" fillId="0" borderId="0" xfId="2" applyFont="1"/>
    <xf numFmtId="38" fontId="6" fillId="0" borderId="5" xfId="2" applyFont="1" applyBorder="1"/>
    <xf numFmtId="38" fontId="6" fillId="0" borderId="6" xfId="2" applyFont="1" applyBorder="1"/>
    <xf numFmtId="0" fontId="7" fillId="0" borderId="4" xfId="1" applyFont="1" applyFill="1" applyBorder="1"/>
    <xf numFmtId="0" fontId="7" fillId="0" borderId="6" xfId="1" applyFont="1" applyFill="1" applyBorder="1"/>
    <xf numFmtId="0" fontId="6" fillId="0" borderId="4" xfId="1" applyFont="1" applyBorder="1"/>
    <xf numFmtId="0" fontId="2" fillId="0" borderId="0" xfId="1" applyFont="1" applyBorder="1"/>
    <xf numFmtId="38" fontId="6" fillId="0" borderId="6" xfId="2" applyFont="1" applyBorder="1" applyAlignment="1">
      <alignment horizontal="right"/>
    </xf>
    <xf numFmtId="0" fontId="7" fillId="0" borderId="7" xfId="1" applyFont="1" applyFill="1" applyBorder="1"/>
    <xf numFmtId="38" fontId="6" fillId="0" borderId="8" xfId="2" applyFont="1" applyBorder="1"/>
    <xf numFmtId="38" fontId="6" fillId="0" borderId="9" xfId="2" applyFont="1" applyBorder="1"/>
    <xf numFmtId="38" fontId="6" fillId="0" borderId="7" xfId="2" applyFont="1" applyBorder="1"/>
    <xf numFmtId="38" fontId="6" fillId="0" borderId="10" xfId="2" applyFont="1" applyBorder="1"/>
    <xf numFmtId="38" fontId="7" fillId="0" borderId="10" xfId="2" applyFont="1" applyBorder="1" applyAlignment="1">
      <alignment horizontal="left"/>
    </xf>
    <xf numFmtId="0" fontId="6" fillId="0" borderId="0" xfId="1" applyFont="1" applyFill="1" applyBorder="1"/>
    <xf numFmtId="38" fontId="6" fillId="0" borderId="0" xfId="2" applyFont="1" applyBorder="1"/>
    <xf numFmtId="38" fontId="6" fillId="2" borderId="0" xfId="2" applyFont="1" applyFill="1" applyBorder="1"/>
    <xf numFmtId="176" fontId="6" fillId="2" borderId="0" xfId="3" applyNumberFormat="1" applyFont="1" applyFill="1" applyBorder="1"/>
    <xf numFmtId="176" fontId="6" fillId="0" borderId="0" xfId="3" applyNumberFormat="1" applyFont="1" applyBorder="1"/>
    <xf numFmtId="0" fontId="2" fillId="0" borderId="0" xfId="1" applyFont="1" applyAlignment="1">
      <alignment horizont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12289;&#30007;&#22899;&#21029;&#20154;&#21475;&#65288;&#20196;&#21644;4&#24180;&#12295;&#26376;&#26411;&#29694;&#22312;)&#2080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（各歳）、男女別人口日本人"/>
      <sheetName val="年齢（各歳）、男女別人口 外国人"/>
      <sheetName val="年齢（各歳）、男女別人口総人口"/>
      <sheetName val="市民課データ"/>
    </sheetNames>
    <sheetDataSet>
      <sheetData sheetId="0">
        <row r="6">
          <cell r="H6">
            <v>247</v>
          </cell>
          <cell r="I6">
            <v>252</v>
          </cell>
          <cell r="L6">
            <v>523</v>
          </cell>
          <cell r="M6">
            <v>499</v>
          </cell>
          <cell r="P6">
            <v>294</v>
          </cell>
          <cell r="Q6">
            <v>373</v>
          </cell>
        </row>
        <row r="7">
          <cell r="H7">
            <v>258</v>
          </cell>
          <cell r="I7">
            <v>251</v>
          </cell>
          <cell r="L7">
            <v>498</v>
          </cell>
          <cell r="M7">
            <v>516</v>
          </cell>
        </row>
        <row r="8">
          <cell r="D8">
            <v>175</v>
          </cell>
          <cell r="E8">
            <v>162</v>
          </cell>
          <cell r="H8">
            <v>260</v>
          </cell>
          <cell r="I8">
            <v>252</v>
          </cell>
          <cell r="L8">
            <v>464</v>
          </cell>
          <cell r="M8">
            <v>443</v>
          </cell>
          <cell r="P8">
            <v>326</v>
          </cell>
          <cell r="Q8">
            <v>396</v>
          </cell>
        </row>
        <row r="9">
          <cell r="D9">
            <v>156</v>
          </cell>
          <cell r="E9">
            <v>185</v>
          </cell>
          <cell r="H9">
            <v>242</v>
          </cell>
          <cell r="I9">
            <v>245</v>
          </cell>
          <cell r="P9">
            <v>284</v>
          </cell>
          <cell r="Q9">
            <v>354</v>
          </cell>
        </row>
        <row r="10">
          <cell r="D10">
            <v>202</v>
          </cell>
          <cell r="E10">
            <v>203</v>
          </cell>
          <cell r="H10">
            <v>238</v>
          </cell>
          <cell r="I10">
            <v>210</v>
          </cell>
          <cell r="L10">
            <v>401</v>
          </cell>
          <cell r="M10">
            <v>423</v>
          </cell>
          <cell r="P10">
            <v>237</v>
          </cell>
          <cell r="Q10">
            <v>305</v>
          </cell>
        </row>
        <row r="11">
          <cell r="D11">
            <v>207</v>
          </cell>
          <cell r="E11">
            <v>192</v>
          </cell>
          <cell r="L11">
            <v>385</v>
          </cell>
          <cell r="M11">
            <v>365</v>
          </cell>
          <cell r="P11">
            <v>173</v>
          </cell>
          <cell r="Q11">
            <v>231</v>
          </cell>
        </row>
        <row r="12">
          <cell r="D12">
            <v>214</v>
          </cell>
          <cell r="E12">
            <v>194</v>
          </cell>
          <cell r="H12">
            <v>242</v>
          </cell>
          <cell r="I12">
            <v>251</v>
          </cell>
          <cell r="L12">
            <v>411</v>
          </cell>
          <cell r="M12">
            <v>383</v>
          </cell>
          <cell r="P12">
            <v>181</v>
          </cell>
          <cell r="Q12">
            <v>243</v>
          </cell>
        </row>
        <row r="13">
          <cell r="H13">
            <v>259</v>
          </cell>
          <cell r="I13">
            <v>263</v>
          </cell>
          <cell r="L13">
            <v>307</v>
          </cell>
          <cell r="M13">
            <v>336</v>
          </cell>
        </row>
        <row r="14">
          <cell r="D14">
            <v>229</v>
          </cell>
          <cell r="E14">
            <v>205</v>
          </cell>
          <cell r="H14">
            <v>238</v>
          </cell>
          <cell r="I14">
            <v>264</v>
          </cell>
          <cell r="L14">
            <v>365</v>
          </cell>
          <cell r="M14">
            <v>316</v>
          </cell>
          <cell r="P14">
            <v>157</v>
          </cell>
          <cell r="Q14">
            <v>226</v>
          </cell>
        </row>
        <row r="15">
          <cell r="D15">
            <v>204</v>
          </cell>
          <cell r="E15">
            <v>221</v>
          </cell>
          <cell r="H15">
            <v>253</v>
          </cell>
          <cell r="I15">
            <v>258</v>
          </cell>
          <cell r="P15">
            <v>142</v>
          </cell>
          <cell r="Q15">
            <v>182</v>
          </cell>
        </row>
        <row r="16">
          <cell r="D16">
            <v>225</v>
          </cell>
          <cell r="E16">
            <v>221</v>
          </cell>
          <cell r="H16">
            <v>249</v>
          </cell>
          <cell r="I16">
            <v>243</v>
          </cell>
          <cell r="L16">
            <v>309</v>
          </cell>
          <cell r="M16">
            <v>291</v>
          </cell>
          <cell r="P16">
            <v>99</v>
          </cell>
          <cell r="Q16">
            <v>163</v>
          </cell>
        </row>
        <row r="17">
          <cell r="D17">
            <v>213</v>
          </cell>
          <cell r="E17">
            <v>229</v>
          </cell>
          <cell r="L17">
            <v>275</v>
          </cell>
          <cell r="M17">
            <v>250</v>
          </cell>
          <cell r="P17">
            <v>86</v>
          </cell>
          <cell r="Q17">
            <v>148</v>
          </cell>
        </row>
        <row r="18">
          <cell r="D18">
            <v>229</v>
          </cell>
          <cell r="E18">
            <v>240</v>
          </cell>
          <cell r="H18">
            <v>270</v>
          </cell>
          <cell r="I18">
            <v>263</v>
          </cell>
          <cell r="L18">
            <v>285</v>
          </cell>
          <cell r="M18">
            <v>247</v>
          </cell>
          <cell r="P18">
            <v>69</v>
          </cell>
          <cell r="Q18">
            <v>150</v>
          </cell>
        </row>
        <row r="19">
          <cell r="H19">
            <v>254</v>
          </cell>
          <cell r="I19">
            <v>266</v>
          </cell>
          <cell r="L19">
            <v>254</v>
          </cell>
          <cell r="M19">
            <v>245</v>
          </cell>
        </row>
        <row r="20">
          <cell r="D20">
            <v>255</v>
          </cell>
          <cell r="E20">
            <v>204</v>
          </cell>
          <cell r="H20">
            <v>263</v>
          </cell>
          <cell r="I20">
            <v>250</v>
          </cell>
          <cell r="L20">
            <v>238</v>
          </cell>
          <cell r="M20">
            <v>246</v>
          </cell>
          <cell r="P20">
            <v>43</v>
          </cell>
          <cell r="Q20">
            <v>103</v>
          </cell>
        </row>
        <row r="21">
          <cell r="D21">
            <v>238</v>
          </cell>
          <cell r="E21">
            <v>224</v>
          </cell>
          <cell r="H21">
            <v>269</v>
          </cell>
          <cell r="I21">
            <v>292</v>
          </cell>
          <cell r="P21">
            <v>31</v>
          </cell>
          <cell r="Q21">
            <v>99</v>
          </cell>
        </row>
        <row r="22">
          <cell r="D22">
            <v>243</v>
          </cell>
          <cell r="E22">
            <v>248</v>
          </cell>
          <cell r="H22">
            <v>254</v>
          </cell>
          <cell r="I22">
            <v>292</v>
          </cell>
          <cell r="L22">
            <v>220</v>
          </cell>
          <cell r="M22">
            <v>228</v>
          </cell>
          <cell r="P22">
            <v>37</v>
          </cell>
          <cell r="Q22">
            <v>65</v>
          </cell>
        </row>
        <row r="23">
          <cell r="D23">
            <v>248</v>
          </cell>
          <cell r="E23">
            <v>245</v>
          </cell>
          <cell r="L23">
            <v>251</v>
          </cell>
          <cell r="M23">
            <v>231</v>
          </cell>
          <cell r="P23">
            <v>29</v>
          </cell>
          <cell r="Q23">
            <v>66</v>
          </cell>
        </row>
        <row r="24">
          <cell r="D24">
            <v>260</v>
          </cell>
          <cell r="E24">
            <v>249</v>
          </cell>
          <cell r="H24">
            <v>274</v>
          </cell>
          <cell r="I24">
            <v>298</v>
          </cell>
          <cell r="L24">
            <v>245</v>
          </cell>
          <cell r="M24">
            <v>277</v>
          </cell>
          <cell r="P24">
            <v>12</v>
          </cell>
          <cell r="Q24">
            <v>56</v>
          </cell>
        </row>
        <row r="25">
          <cell r="H25">
            <v>317</v>
          </cell>
          <cell r="I25">
            <v>283</v>
          </cell>
          <cell r="L25">
            <v>272</v>
          </cell>
          <cell r="M25">
            <v>262</v>
          </cell>
        </row>
        <row r="26">
          <cell r="D26">
            <v>307</v>
          </cell>
          <cell r="E26">
            <v>258</v>
          </cell>
          <cell r="H26">
            <v>296</v>
          </cell>
          <cell r="I26">
            <v>319</v>
          </cell>
          <cell r="L26">
            <v>258</v>
          </cell>
          <cell r="M26">
            <v>297</v>
          </cell>
          <cell r="P26">
            <v>7</v>
          </cell>
          <cell r="Q26">
            <v>47</v>
          </cell>
        </row>
        <row r="27">
          <cell r="D27">
            <v>315</v>
          </cell>
          <cell r="E27">
            <v>303</v>
          </cell>
          <cell r="H27">
            <v>341</v>
          </cell>
          <cell r="I27">
            <v>307</v>
          </cell>
          <cell r="P27">
            <v>4</v>
          </cell>
          <cell r="Q27">
            <v>29</v>
          </cell>
        </row>
        <row r="28">
          <cell r="D28">
            <v>323</v>
          </cell>
          <cell r="E28">
            <v>281</v>
          </cell>
          <cell r="H28">
            <v>388</v>
          </cell>
          <cell r="I28">
            <v>348</v>
          </cell>
          <cell r="L28">
            <v>289</v>
          </cell>
          <cell r="M28">
            <v>344</v>
          </cell>
          <cell r="P28">
            <v>6</v>
          </cell>
          <cell r="Q28">
            <v>19</v>
          </cell>
        </row>
        <row r="29">
          <cell r="D29">
            <v>324</v>
          </cell>
          <cell r="E29">
            <v>270</v>
          </cell>
          <cell r="L29">
            <v>301</v>
          </cell>
          <cell r="M29">
            <v>384</v>
          </cell>
          <cell r="P29">
            <v>3</v>
          </cell>
          <cell r="Q29">
            <v>18</v>
          </cell>
        </row>
        <row r="30">
          <cell r="D30">
            <v>353</v>
          </cell>
          <cell r="E30">
            <v>292</v>
          </cell>
          <cell r="H30">
            <v>356</v>
          </cell>
          <cell r="I30">
            <v>384</v>
          </cell>
          <cell r="L30">
            <v>344</v>
          </cell>
          <cell r="M30">
            <v>431</v>
          </cell>
          <cell r="P30">
            <v>2</v>
          </cell>
          <cell r="Q30">
            <v>10</v>
          </cell>
        </row>
        <row r="31">
          <cell r="H31">
            <v>439</v>
          </cell>
          <cell r="I31">
            <v>445</v>
          </cell>
          <cell r="L31">
            <v>374</v>
          </cell>
          <cell r="M31">
            <v>518</v>
          </cell>
        </row>
        <row r="32">
          <cell r="D32">
            <v>351</v>
          </cell>
          <cell r="E32">
            <v>300</v>
          </cell>
          <cell r="H32">
            <v>485</v>
          </cell>
          <cell r="I32">
            <v>478</v>
          </cell>
          <cell r="L32">
            <v>408</v>
          </cell>
          <cell r="M32">
            <v>520</v>
          </cell>
          <cell r="P32">
            <v>0</v>
          </cell>
          <cell r="Q32">
            <v>6</v>
          </cell>
        </row>
        <row r="33">
          <cell r="D33">
            <v>371</v>
          </cell>
          <cell r="E33">
            <v>335</v>
          </cell>
          <cell r="H33">
            <v>489</v>
          </cell>
          <cell r="I33">
            <v>480</v>
          </cell>
          <cell r="P33">
            <v>0</v>
          </cell>
          <cell r="Q33">
            <v>5</v>
          </cell>
        </row>
        <row r="34">
          <cell r="D34">
            <v>298</v>
          </cell>
          <cell r="E34">
            <v>310</v>
          </cell>
          <cell r="H34">
            <v>540</v>
          </cell>
          <cell r="I34">
            <v>564</v>
          </cell>
          <cell r="L34">
            <v>381</v>
          </cell>
          <cell r="M34">
            <v>461</v>
          </cell>
          <cell r="P34">
            <v>1</v>
          </cell>
          <cell r="Q34">
            <v>4</v>
          </cell>
        </row>
        <row r="35">
          <cell r="D35">
            <v>288</v>
          </cell>
          <cell r="E35">
            <v>286</v>
          </cell>
          <cell r="L35">
            <v>230</v>
          </cell>
          <cell r="M35">
            <v>292</v>
          </cell>
          <cell r="P35">
            <v>1</v>
          </cell>
          <cell r="Q35">
            <v>5</v>
          </cell>
        </row>
        <row r="36">
          <cell r="D36">
            <v>275</v>
          </cell>
          <cell r="E36">
            <v>292</v>
          </cell>
          <cell r="H36">
            <v>533</v>
          </cell>
          <cell r="I36">
            <v>532</v>
          </cell>
          <cell r="L36">
            <v>277</v>
          </cell>
          <cell r="M36">
            <v>349</v>
          </cell>
          <cell r="P36">
            <v>0</v>
          </cell>
          <cell r="Q36">
            <v>1</v>
          </cell>
        </row>
        <row r="37">
          <cell r="H37">
            <v>491</v>
          </cell>
          <cell r="I37">
            <v>508</v>
          </cell>
          <cell r="L37">
            <v>331</v>
          </cell>
          <cell r="M37">
            <v>423</v>
          </cell>
          <cell r="P37">
            <v>0</v>
          </cell>
          <cell r="Q37">
            <v>1</v>
          </cell>
        </row>
      </sheetData>
      <sheetData sheetId="1">
        <row r="6">
          <cell r="H6">
            <v>16</v>
          </cell>
          <cell r="I6">
            <v>4</v>
          </cell>
          <cell r="L6">
            <v>5</v>
          </cell>
          <cell r="M6">
            <v>5</v>
          </cell>
          <cell r="P6">
            <v>0</v>
          </cell>
          <cell r="Q6">
            <v>1</v>
          </cell>
        </row>
        <row r="7">
          <cell r="H7">
            <v>11</v>
          </cell>
          <cell r="I7">
            <v>3</v>
          </cell>
          <cell r="L7">
            <v>3</v>
          </cell>
          <cell r="M7">
            <v>5</v>
          </cell>
        </row>
        <row r="8">
          <cell r="D8">
            <v>0</v>
          </cell>
          <cell r="E8">
            <v>0</v>
          </cell>
          <cell r="H8">
            <v>6</v>
          </cell>
          <cell r="I8">
            <v>7</v>
          </cell>
          <cell r="L8">
            <v>4</v>
          </cell>
          <cell r="M8">
            <v>6</v>
          </cell>
          <cell r="P8">
            <v>1</v>
          </cell>
          <cell r="Q8">
            <v>2</v>
          </cell>
        </row>
        <row r="9">
          <cell r="D9">
            <v>1</v>
          </cell>
          <cell r="E9">
            <v>0</v>
          </cell>
          <cell r="H9">
            <v>8</v>
          </cell>
          <cell r="I9">
            <v>4</v>
          </cell>
          <cell r="P9">
            <v>2</v>
          </cell>
          <cell r="Q9">
            <v>2</v>
          </cell>
        </row>
        <row r="10">
          <cell r="D10">
            <v>1</v>
          </cell>
          <cell r="E10">
            <v>2</v>
          </cell>
          <cell r="H10">
            <v>14</v>
          </cell>
          <cell r="I10">
            <v>8</v>
          </cell>
          <cell r="L10">
            <v>1</v>
          </cell>
          <cell r="M10">
            <v>6</v>
          </cell>
          <cell r="P10">
            <v>1</v>
          </cell>
          <cell r="Q10">
            <v>1</v>
          </cell>
        </row>
        <row r="11">
          <cell r="D11">
            <v>1</v>
          </cell>
          <cell r="E11">
            <v>1</v>
          </cell>
          <cell r="L11">
            <v>1</v>
          </cell>
          <cell r="M11">
            <v>2</v>
          </cell>
          <cell r="P11">
            <v>1</v>
          </cell>
          <cell r="Q11">
            <v>0</v>
          </cell>
        </row>
        <row r="12">
          <cell r="D12">
            <v>1</v>
          </cell>
          <cell r="E12">
            <v>0</v>
          </cell>
          <cell r="H12">
            <v>4</v>
          </cell>
          <cell r="I12">
            <v>2</v>
          </cell>
          <cell r="L12">
            <v>3</v>
          </cell>
          <cell r="M12">
            <v>2</v>
          </cell>
          <cell r="P12">
            <v>0</v>
          </cell>
          <cell r="Q12">
            <v>1</v>
          </cell>
        </row>
        <row r="13">
          <cell r="H13">
            <v>9</v>
          </cell>
          <cell r="I13">
            <v>4</v>
          </cell>
          <cell r="L13">
            <v>2</v>
          </cell>
          <cell r="M13">
            <v>7</v>
          </cell>
        </row>
        <row r="14">
          <cell r="D14">
            <v>1</v>
          </cell>
          <cell r="E14">
            <v>1</v>
          </cell>
          <cell r="H14">
            <v>10</v>
          </cell>
          <cell r="I14">
            <v>6</v>
          </cell>
          <cell r="L14">
            <v>2</v>
          </cell>
          <cell r="M14">
            <v>10</v>
          </cell>
          <cell r="P14">
            <v>0</v>
          </cell>
          <cell r="Q14">
            <v>1</v>
          </cell>
        </row>
        <row r="15">
          <cell r="D15">
            <v>4</v>
          </cell>
          <cell r="E15">
            <v>1</v>
          </cell>
          <cell r="H15">
            <v>6</v>
          </cell>
          <cell r="I15">
            <v>5</v>
          </cell>
          <cell r="P15">
            <v>0</v>
          </cell>
          <cell r="Q15">
            <v>4</v>
          </cell>
        </row>
        <row r="16">
          <cell r="D16">
            <v>1</v>
          </cell>
          <cell r="E16">
            <v>0</v>
          </cell>
          <cell r="H16">
            <v>4</v>
          </cell>
          <cell r="I16">
            <v>2</v>
          </cell>
          <cell r="L16">
            <v>1</v>
          </cell>
          <cell r="M16">
            <v>5</v>
          </cell>
          <cell r="P16">
            <v>1</v>
          </cell>
          <cell r="Q16">
            <v>1</v>
          </cell>
        </row>
        <row r="17">
          <cell r="D17">
            <v>2</v>
          </cell>
          <cell r="E17">
            <v>0</v>
          </cell>
          <cell r="L17">
            <v>4</v>
          </cell>
          <cell r="M17">
            <v>1</v>
          </cell>
          <cell r="P17">
            <v>0</v>
          </cell>
          <cell r="Q17">
            <v>2</v>
          </cell>
        </row>
        <row r="18">
          <cell r="D18">
            <v>1</v>
          </cell>
          <cell r="E18">
            <v>0</v>
          </cell>
          <cell r="H18">
            <v>11</v>
          </cell>
          <cell r="I18">
            <v>5</v>
          </cell>
          <cell r="L18">
            <v>2</v>
          </cell>
          <cell r="M18">
            <v>6</v>
          </cell>
          <cell r="P18">
            <v>0</v>
          </cell>
          <cell r="Q18">
            <v>2</v>
          </cell>
        </row>
        <row r="19">
          <cell r="H19">
            <v>7</v>
          </cell>
          <cell r="I19">
            <v>9</v>
          </cell>
          <cell r="L19">
            <v>1</v>
          </cell>
          <cell r="M19">
            <v>1</v>
          </cell>
        </row>
        <row r="20">
          <cell r="D20">
            <v>0</v>
          </cell>
          <cell r="E20">
            <v>0</v>
          </cell>
          <cell r="H20">
            <v>3</v>
          </cell>
          <cell r="I20">
            <v>7</v>
          </cell>
          <cell r="L20">
            <v>2</v>
          </cell>
          <cell r="M20">
            <v>3</v>
          </cell>
          <cell r="P20">
            <v>0</v>
          </cell>
          <cell r="Q20">
            <v>0</v>
          </cell>
        </row>
        <row r="21">
          <cell r="D21">
            <v>4</v>
          </cell>
          <cell r="E21">
            <v>2</v>
          </cell>
          <cell r="H21">
            <v>1</v>
          </cell>
          <cell r="I21">
            <v>5</v>
          </cell>
          <cell r="P21">
            <v>0</v>
          </cell>
          <cell r="Q21">
            <v>1</v>
          </cell>
        </row>
        <row r="22">
          <cell r="D22">
            <v>2</v>
          </cell>
          <cell r="E22">
            <v>0</v>
          </cell>
          <cell r="H22">
            <v>7</v>
          </cell>
          <cell r="I22">
            <v>6</v>
          </cell>
          <cell r="L22">
            <v>3</v>
          </cell>
          <cell r="M22">
            <v>6</v>
          </cell>
          <cell r="P22">
            <v>1</v>
          </cell>
          <cell r="Q22">
            <v>0</v>
          </cell>
        </row>
        <row r="23">
          <cell r="D23">
            <v>0</v>
          </cell>
          <cell r="E23">
            <v>0</v>
          </cell>
          <cell r="L23">
            <v>1</v>
          </cell>
          <cell r="M23">
            <v>0</v>
          </cell>
          <cell r="P23">
            <v>0</v>
          </cell>
          <cell r="Q23">
            <v>1</v>
          </cell>
        </row>
        <row r="24">
          <cell r="D24">
            <v>0</v>
          </cell>
          <cell r="E24">
            <v>0</v>
          </cell>
          <cell r="H24">
            <v>3</v>
          </cell>
          <cell r="I24">
            <v>4</v>
          </cell>
          <cell r="L24">
            <v>6</v>
          </cell>
          <cell r="M24">
            <v>3</v>
          </cell>
          <cell r="P24">
            <v>0</v>
          </cell>
          <cell r="Q24">
            <v>0</v>
          </cell>
        </row>
        <row r="25">
          <cell r="H25">
            <v>7</v>
          </cell>
          <cell r="I25">
            <v>4</v>
          </cell>
          <cell r="L25">
            <v>1</v>
          </cell>
          <cell r="M25">
            <v>1</v>
          </cell>
        </row>
        <row r="26">
          <cell r="D26">
            <v>1</v>
          </cell>
          <cell r="E26">
            <v>0</v>
          </cell>
          <cell r="H26">
            <v>4</v>
          </cell>
          <cell r="I26">
            <v>2</v>
          </cell>
          <cell r="L26">
            <v>7</v>
          </cell>
          <cell r="M26">
            <v>1</v>
          </cell>
          <cell r="P26">
            <v>0</v>
          </cell>
          <cell r="Q26">
            <v>1</v>
          </cell>
        </row>
        <row r="27">
          <cell r="D27">
            <v>0</v>
          </cell>
          <cell r="E27">
            <v>2</v>
          </cell>
          <cell r="H27">
            <v>5</v>
          </cell>
          <cell r="I27">
            <v>4</v>
          </cell>
          <cell r="P27">
            <v>0</v>
          </cell>
          <cell r="Q27">
            <v>1</v>
          </cell>
        </row>
        <row r="28">
          <cell r="D28">
            <v>1</v>
          </cell>
          <cell r="E28">
            <v>1</v>
          </cell>
          <cell r="H28">
            <v>7</v>
          </cell>
          <cell r="I28">
            <v>7</v>
          </cell>
          <cell r="L28">
            <v>2</v>
          </cell>
          <cell r="M28">
            <v>2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1</v>
          </cell>
          <cell r="L29">
            <v>1</v>
          </cell>
          <cell r="M29">
            <v>6</v>
          </cell>
          <cell r="P29">
            <v>0</v>
          </cell>
          <cell r="Q29">
            <v>0</v>
          </cell>
        </row>
        <row r="30">
          <cell r="D30">
            <v>2</v>
          </cell>
          <cell r="E30">
            <v>1</v>
          </cell>
          <cell r="H30">
            <v>8</v>
          </cell>
          <cell r="I30">
            <v>4</v>
          </cell>
          <cell r="L30">
            <v>1</v>
          </cell>
          <cell r="M30">
            <v>2</v>
          </cell>
          <cell r="P30">
            <v>0</v>
          </cell>
          <cell r="Q30">
            <v>0</v>
          </cell>
        </row>
        <row r="31">
          <cell r="H31">
            <v>2</v>
          </cell>
          <cell r="I31">
            <v>2</v>
          </cell>
          <cell r="L31">
            <v>2</v>
          </cell>
          <cell r="M31">
            <v>2</v>
          </cell>
        </row>
        <row r="32">
          <cell r="D32">
            <v>8</v>
          </cell>
          <cell r="E32">
            <v>5</v>
          </cell>
          <cell r="H32">
            <v>7</v>
          </cell>
          <cell r="I32">
            <v>3</v>
          </cell>
          <cell r="L32">
            <v>4</v>
          </cell>
          <cell r="M32">
            <v>2</v>
          </cell>
          <cell r="P32">
            <v>0</v>
          </cell>
          <cell r="Q32">
            <v>0</v>
          </cell>
        </row>
        <row r="33">
          <cell r="D33">
            <v>9</v>
          </cell>
          <cell r="E33">
            <v>5</v>
          </cell>
          <cell r="H33">
            <v>1</v>
          </cell>
          <cell r="I33">
            <v>4</v>
          </cell>
          <cell r="P33">
            <v>0</v>
          </cell>
          <cell r="Q33">
            <v>0</v>
          </cell>
        </row>
        <row r="34">
          <cell r="D34">
            <v>16</v>
          </cell>
          <cell r="E34">
            <v>8</v>
          </cell>
          <cell r="H34">
            <v>6</v>
          </cell>
          <cell r="I34">
            <v>5</v>
          </cell>
          <cell r="L34">
            <v>1</v>
          </cell>
          <cell r="M34">
            <v>4</v>
          </cell>
          <cell r="P34">
            <v>0</v>
          </cell>
          <cell r="Q34">
            <v>0</v>
          </cell>
        </row>
        <row r="35">
          <cell r="D35">
            <v>14</v>
          </cell>
          <cell r="E35">
            <v>7</v>
          </cell>
          <cell r="L35">
            <v>2</v>
          </cell>
          <cell r="M35">
            <v>2</v>
          </cell>
          <cell r="P35">
            <v>0</v>
          </cell>
          <cell r="Q35">
            <v>0</v>
          </cell>
        </row>
        <row r="36">
          <cell r="D36">
            <v>13</v>
          </cell>
          <cell r="E36">
            <v>8</v>
          </cell>
          <cell r="H36">
            <v>5</v>
          </cell>
          <cell r="I36">
            <v>4</v>
          </cell>
          <cell r="L36">
            <v>3</v>
          </cell>
          <cell r="M36">
            <v>1</v>
          </cell>
          <cell r="P36">
            <v>0</v>
          </cell>
          <cell r="Q36">
            <v>0</v>
          </cell>
        </row>
        <row r="37">
          <cell r="H37">
            <v>3</v>
          </cell>
          <cell r="I37">
            <v>6</v>
          </cell>
          <cell r="L37">
            <v>2</v>
          </cell>
          <cell r="M37">
            <v>2</v>
          </cell>
          <cell r="P37">
            <v>0</v>
          </cell>
          <cell r="Q3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2"/>
  <sheetViews>
    <sheetView showGridLines="0" tabSelected="1" zoomScale="120" zoomScaleNormal="120" workbookViewId="0"/>
  </sheetViews>
  <sheetFormatPr defaultRowHeight="12" x14ac:dyDescent="0.15"/>
  <cols>
    <col min="1" max="1" width="2.375" style="1" customWidth="1"/>
    <col min="2" max="2" width="8.25" style="1" customWidth="1"/>
    <col min="3" max="5" width="6.75" style="1" customWidth="1"/>
    <col min="6" max="6" width="8.25" style="1" customWidth="1"/>
    <col min="7" max="9" width="6.75" style="1" customWidth="1"/>
    <col min="10" max="10" width="8.25" style="1" customWidth="1"/>
    <col min="11" max="13" width="6.75" style="1" customWidth="1"/>
    <col min="14" max="14" width="8.25" style="1" customWidth="1"/>
    <col min="15" max="17" width="6.75" style="1" customWidth="1"/>
    <col min="18" max="256" width="9" style="1"/>
    <col min="257" max="257" width="2.375" style="1" customWidth="1"/>
    <col min="258" max="258" width="8.25" style="1" customWidth="1"/>
    <col min="259" max="261" width="6.75" style="1" customWidth="1"/>
    <col min="262" max="262" width="8.25" style="1" customWidth="1"/>
    <col min="263" max="265" width="6.75" style="1" customWidth="1"/>
    <col min="266" max="266" width="8.25" style="1" customWidth="1"/>
    <col min="267" max="269" width="6.75" style="1" customWidth="1"/>
    <col min="270" max="270" width="8.25" style="1" customWidth="1"/>
    <col min="271" max="273" width="6.75" style="1" customWidth="1"/>
    <col min="274" max="512" width="9" style="1"/>
    <col min="513" max="513" width="2.375" style="1" customWidth="1"/>
    <col min="514" max="514" width="8.25" style="1" customWidth="1"/>
    <col min="515" max="517" width="6.75" style="1" customWidth="1"/>
    <col min="518" max="518" width="8.25" style="1" customWidth="1"/>
    <col min="519" max="521" width="6.75" style="1" customWidth="1"/>
    <col min="522" max="522" width="8.25" style="1" customWidth="1"/>
    <col min="523" max="525" width="6.75" style="1" customWidth="1"/>
    <col min="526" max="526" width="8.25" style="1" customWidth="1"/>
    <col min="527" max="529" width="6.75" style="1" customWidth="1"/>
    <col min="530" max="768" width="9" style="1"/>
    <col min="769" max="769" width="2.375" style="1" customWidth="1"/>
    <col min="770" max="770" width="8.25" style="1" customWidth="1"/>
    <col min="771" max="773" width="6.75" style="1" customWidth="1"/>
    <col min="774" max="774" width="8.25" style="1" customWidth="1"/>
    <col min="775" max="777" width="6.75" style="1" customWidth="1"/>
    <col min="778" max="778" width="8.25" style="1" customWidth="1"/>
    <col min="779" max="781" width="6.75" style="1" customWidth="1"/>
    <col min="782" max="782" width="8.25" style="1" customWidth="1"/>
    <col min="783" max="785" width="6.75" style="1" customWidth="1"/>
    <col min="786" max="1024" width="9" style="1"/>
    <col min="1025" max="1025" width="2.375" style="1" customWidth="1"/>
    <col min="1026" max="1026" width="8.25" style="1" customWidth="1"/>
    <col min="1027" max="1029" width="6.75" style="1" customWidth="1"/>
    <col min="1030" max="1030" width="8.25" style="1" customWidth="1"/>
    <col min="1031" max="1033" width="6.75" style="1" customWidth="1"/>
    <col min="1034" max="1034" width="8.25" style="1" customWidth="1"/>
    <col min="1035" max="1037" width="6.75" style="1" customWidth="1"/>
    <col min="1038" max="1038" width="8.25" style="1" customWidth="1"/>
    <col min="1039" max="1041" width="6.75" style="1" customWidth="1"/>
    <col min="1042" max="1280" width="9" style="1"/>
    <col min="1281" max="1281" width="2.375" style="1" customWidth="1"/>
    <col min="1282" max="1282" width="8.25" style="1" customWidth="1"/>
    <col min="1283" max="1285" width="6.75" style="1" customWidth="1"/>
    <col min="1286" max="1286" width="8.25" style="1" customWidth="1"/>
    <col min="1287" max="1289" width="6.75" style="1" customWidth="1"/>
    <col min="1290" max="1290" width="8.25" style="1" customWidth="1"/>
    <col min="1291" max="1293" width="6.75" style="1" customWidth="1"/>
    <col min="1294" max="1294" width="8.25" style="1" customWidth="1"/>
    <col min="1295" max="1297" width="6.75" style="1" customWidth="1"/>
    <col min="1298" max="1536" width="9" style="1"/>
    <col min="1537" max="1537" width="2.375" style="1" customWidth="1"/>
    <col min="1538" max="1538" width="8.25" style="1" customWidth="1"/>
    <col min="1539" max="1541" width="6.75" style="1" customWidth="1"/>
    <col min="1542" max="1542" width="8.25" style="1" customWidth="1"/>
    <col min="1543" max="1545" width="6.75" style="1" customWidth="1"/>
    <col min="1546" max="1546" width="8.25" style="1" customWidth="1"/>
    <col min="1547" max="1549" width="6.75" style="1" customWidth="1"/>
    <col min="1550" max="1550" width="8.25" style="1" customWidth="1"/>
    <col min="1551" max="1553" width="6.75" style="1" customWidth="1"/>
    <col min="1554" max="1792" width="9" style="1"/>
    <col min="1793" max="1793" width="2.375" style="1" customWidth="1"/>
    <col min="1794" max="1794" width="8.25" style="1" customWidth="1"/>
    <col min="1795" max="1797" width="6.75" style="1" customWidth="1"/>
    <col min="1798" max="1798" width="8.25" style="1" customWidth="1"/>
    <col min="1799" max="1801" width="6.75" style="1" customWidth="1"/>
    <col min="1802" max="1802" width="8.25" style="1" customWidth="1"/>
    <col min="1803" max="1805" width="6.75" style="1" customWidth="1"/>
    <col min="1806" max="1806" width="8.25" style="1" customWidth="1"/>
    <col min="1807" max="1809" width="6.75" style="1" customWidth="1"/>
    <col min="1810" max="2048" width="9" style="1"/>
    <col min="2049" max="2049" width="2.375" style="1" customWidth="1"/>
    <col min="2050" max="2050" width="8.25" style="1" customWidth="1"/>
    <col min="2051" max="2053" width="6.75" style="1" customWidth="1"/>
    <col min="2054" max="2054" width="8.25" style="1" customWidth="1"/>
    <col min="2055" max="2057" width="6.75" style="1" customWidth="1"/>
    <col min="2058" max="2058" width="8.25" style="1" customWidth="1"/>
    <col min="2059" max="2061" width="6.75" style="1" customWidth="1"/>
    <col min="2062" max="2062" width="8.25" style="1" customWidth="1"/>
    <col min="2063" max="2065" width="6.75" style="1" customWidth="1"/>
    <col min="2066" max="2304" width="9" style="1"/>
    <col min="2305" max="2305" width="2.375" style="1" customWidth="1"/>
    <col min="2306" max="2306" width="8.25" style="1" customWidth="1"/>
    <col min="2307" max="2309" width="6.75" style="1" customWidth="1"/>
    <col min="2310" max="2310" width="8.25" style="1" customWidth="1"/>
    <col min="2311" max="2313" width="6.75" style="1" customWidth="1"/>
    <col min="2314" max="2314" width="8.25" style="1" customWidth="1"/>
    <col min="2315" max="2317" width="6.75" style="1" customWidth="1"/>
    <col min="2318" max="2318" width="8.25" style="1" customWidth="1"/>
    <col min="2319" max="2321" width="6.75" style="1" customWidth="1"/>
    <col min="2322" max="2560" width="9" style="1"/>
    <col min="2561" max="2561" width="2.375" style="1" customWidth="1"/>
    <col min="2562" max="2562" width="8.25" style="1" customWidth="1"/>
    <col min="2563" max="2565" width="6.75" style="1" customWidth="1"/>
    <col min="2566" max="2566" width="8.25" style="1" customWidth="1"/>
    <col min="2567" max="2569" width="6.75" style="1" customWidth="1"/>
    <col min="2570" max="2570" width="8.25" style="1" customWidth="1"/>
    <col min="2571" max="2573" width="6.75" style="1" customWidth="1"/>
    <col min="2574" max="2574" width="8.25" style="1" customWidth="1"/>
    <col min="2575" max="2577" width="6.75" style="1" customWidth="1"/>
    <col min="2578" max="2816" width="9" style="1"/>
    <col min="2817" max="2817" width="2.375" style="1" customWidth="1"/>
    <col min="2818" max="2818" width="8.25" style="1" customWidth="1"/>
    <col min="2819" max="2821" width="6.75" style="1" customWidth="1"/>
    <col min="2822" max="2822" width="8.25" style="1" customWidth="1"/>
    <col min="2823" max="2825" width="6.75" style="1" customWidth="1"/>
    <col min="2826" max="2826" width="8.25" style="1" customWidth="1"/>
    <col min="2827" max="2829" width="6.75" style="1" customWidth="1"/>
    <col min="2830" max="2830" width="8.25" style="1" customWidth="1"/>
    <col min="2831" max="2833" width="6.75" style="1" customWidth="1"/>
    <col min="2834" max="3072" width="9" style="1"/>
    <col min="3073" max="3073" width="2.375" style="1" customWidth="1"/>
    <col min="3074" max="3074" width="8.25" style="1" customWidth="1"/>
    <col min="3075" max="3077" width="6.75" style="1" customWidth="1"/>
    <col min="3078" max="3078" width="8.25" style="1" customWidth="1"/>
    <col min="3079" max="3081" width="6.75" style="1" customWidth="1"/>
    <col min="3082" max="3082" width="8.25" style="1" customWidth="1"/>
    <col min="3083" max="3085" width="6.75" style="1" customWidth="1"/>
    <col min="3086" max="3086" width="8.25" style="1" customWidth="1"/>
    <col min="3087" max="3089" width="6.75" style="1" customWidth="1"/>
    <col min="3090" max="3328" width="9" style="1"/>
    <col min="3329" max="3329" width="2.375" style="1" customWidth="1"/>
    <col min="3330" max="3330" width="8.25" style="1" customWidth="1"/>
    <col min="3331" max="3333" width="6.75" style="1" customWidth="1"/>
    <col min="3334" max="3334" width="8.25" style="1" customWidth="1"/>
    <col min="3335" max="3337" width="6.75" style="1" customWidth="1"/>
    <col min="3338" max="3338" width="8.25" style="1" customWidth="1"/>
    <col min="3339" max="3341" width="6.75" style="1" customWidth="1"/>
    <col min="3342" max="3342" width="8.25" style="1" customWidth="1"/>
    <col min="3343" max="3345" width="6.75" style="1" customWidth="1"/>
    <col min="3346" max="3584" width="9" style="1"/>
    <col min="3585" max="3585" width="2.375" style="1" customWidth="1"/>
    <col min="3586" max="3586" width="8.25" style="1" customWidth="1"/>
    <col min="3587" max="3589" width="6.75" style="1" customWidth="1"/>
    <col min="3590" max="3590" width="8.25" style="1" customWidth="1"/>
    <col min="3591" max="3593" width="6.75" style="1" customWidth="1"/>
    <col min="3594" max="3594" width="8.25" style="1" customWidth="1"/>
    <col min="3595" max="3597" width="6.75" style="1" customWidth="1"/>
    <col min="3598" max="3598" width="8.25" style="1" customWidth="1"/>
    <col min="3599" max="3601" width="6.75" style="1" customWidth="1"/>
    <col min="3602" max="3840" width="9" style="1"/>
    <col min="3841" max="3841" width="2.375" style="1" customWidth="1"/>
    <col min="3842" max="3842" width="8.25" style="1" customWidth="1"/>
    <col min="3843" max="3845" width="6.75" style="1" customWidth="1"/>
    <col min="3846" max="3846" width="8.25" style="1" customWidth="1"/>
    <col min="3847" max="3849" width="6.75" style="1" customWidth="1"/>
    <col min="3850" max="3850" width="8.25" style="1" customWidth="1"/>
    <col min="3851" max="3853" width="6.75" style="1" customWidth="1"/>
    <col min="3854" max="3854" width="8.25" style="1" customWidth="1"/>
    <col min="3855" max="3857" width="6.75" style="1" customWidth="1"/>
    <col min="3858" max="4096" width="9" style="1"/>
    <col min="4097" max="4097" width="2.375" style="1" customWidth="1"/>
    <col min="4098" max="4098" width="8.25" style="1" customWidth="1"/>
    <col min="4099" max="4101" width="6.75" style="1" customWidth="1"/>
    <col min="4102" max="4102" width="8.25" style="1" customWidth="1"/>
    <col min="4103" max="4105" width="6.75" style="1" customWidth="1"/>
    <col min="4106" max="4106" width="8.25" style="1" customWidth="1"/>
    <col min="4107" max="4109" width="6.75" style="1" customWidth="1"/>
    <col min="4110" max="4110" width="8.25" style="1" customWidth="1"/>
    <col min="4111" max="4113" width="6.75" style="1" customWidth="1"/>
    <col min="4114" max="4352" width="9" style="1"/>
    <col min="4353" max="4353" width="2.375" style="1" customWidth="1"/>
    <col min="4354" max="4354" width="8.25" style="1" customWidth="1"/>
    <col min="4355" max="4357" width="6.75" style="1" customWidth="1"/>
    <col min="4358" max="4358" width="8.25" style="1" customWidth="1"/>
    <col min="4359" max="4361" width="6.75" style="1" customWidth="1"/>
    <col min="4362" max="4362" width="8.25" style="1" customWidth="1"/>
    <col min="4363" max="4365" width="6.75" style="1" customWidth="1"/>
    <col min="4366" max="4366" width="8.25" style="1" customWidth="1"/>
    <col min="4367" max="4369" width="6.75" style="1" customWidth="1"/>
    <col min="4370" max="4608" width="9" style="1"/>
    <col min="4609" max="4609" width="2.375" style="1" customWidth="1"/>
    <col min="4610" max="4610" width="8.25" style="1" customWidth="1"/>
    <col min="4611" max="4613" width="6.75" style="1" customWidth="1"/>
    <col min="4614" max="4614" width="8.25" style="1" customWidth="1"/>
    <col min="4615" max="4617" width="6.75" style="1" customWidth="1"/>
    <col min="4618" max="4618" width="8.25" style="1" customWidth="1"/>
    <col min="4619" max="4621" width="6.75" style="1" customWidth="1"/>
    <col min="4622" max="4622" width="8.25" style="1" customWidth="1"/>
    <col min="4623" max="4625" width="6.75" style="1" customWidth="1"/>
    <col min="4626" max="4864" width="9" style="1"/>
    <col min="4865" max="4865" width="2.375" style="1" customWidth="1"/>
    <col min="4866" max="4866" width="8.25" style="1" customWidth="1"/>
    <col min="4867" max="4869" width="6.75" style="1" customWidth="1"/>
    <col min="4870" max="4870" width="8.25" style="1" customWidth="1"/>
    <col min="4871" max="4873" width="6.75" style="1" customWidth="1"/>
    <col min="4874" max="4874" width="8.25" style="1" customWidth="1"/>
    <col min="4875" max="4877" width="6.75" style="1" customWidth="1"/>
    <col min="4878" max="4878" width="8.25" style="1" customWidth="1"/>
    <col min="4879" max="4881" width="6.75" style="1" customWidth="1"/>
    <col min="4882" max="5120" width="9" style="1"/>
    <col min="5121" max="5121" width="2.375" style="1" customWidth="1"/>
    <col min="5122" max="5122" width="8.25" style="1" customWidth="1"/>
    <col min="5123" max="5125" width="6.75" style="1" customWidth="1"/>
    <col min="5126" max="5126" width="8.25" style="1" customWidth="1"/>
    <col min="5127" max="5129" width="6.75" style="1" customWidth="1"/>
    <col min="5130" max="5130" width="8.25" style="1" customWidth="1"/>
    <col min="5131" max="5133" width="6.75" style="1" customWidth="1"/>
    <col min="5134" max="5134" width="8.25" style="1" customWidth="1"/>
    <col min="5135" max="5137" width="6.75" style="1" customWidth="1"/>
    <col min="5138" max="5376" width="9" style="1"/>
    <col min="5377" max="5377" width="2.375" style="1" customWidth="1"/>
    <col min="5378" max="5378" width="8.25" style="1" customWidth="1"/>
    <col min="5379" max="5381" width="6.75" style="1" customWidth="1"/>
    <col min="5382" max="5382" width="8.25" style="1" customWidth="1"/>
    <col min="5383" max="5385" width="6.75" style="1" customWidth="1"/>
    <col min="5386" max="5386" width="8.25" style="1" customWidth="1"/>
    <col min="5387" max="5389" width="6.75" style="1" customWidth="1"/>
    <col min="5390" max="5390" width="8.25" style="1" customWidth="1"/>
    <col min="5391" max="5393" width="6.75" style="1" customWidth="1"/>
    <col min="5394" max="5632" width="9" style="1"/>
    <col min="5633" max="5633" width="2.375" style="1" customWidth="1"/>
    <col min="5634" max="5634" width="8.25" style="1" customWidth="1"/>
    <col min="5635" max="5637" width="6.75" style="1" customWidth="1"/>
    <col min="5638" max="5638" width="8.25" style="1" customWidth="1"/>
    <col min="5639" max="5641" width="6.75" style="1" customWidth="1"/>
    <col min="5642" max="5642" width="8.25" style="1" customWidth="1"/>
    <col min="5643" max="5645" width="6.75" style="1" customWidth="1"/>
    <col min="5646" max="5646" width="8.25" style="1" customWidth="1"/>
    <col min="5647" max="5649" width="6.75" style="1" customWidth="1"/>
    <col min="5650" max="5888" width="9" style="1"/>
    <col min="5889" max="5889" width="2.375" style="1" customWidth="1"/>
    <col min="5890" max="5890" width="8.25" style="1" customWidth="1"/>
    <col min="5891" max="5893" width="6.75" style="1" customWidth="1"/>
    <col min="5894" max="5894" width="8.25" style="1" customWidth="1"/>
    <col min="5895" max="5897" width="6.75" style="1" customWidth="1"/>
    <col min="5898" max="5898" width="8.25" style="1" customWidth="1"/>
    <col min="5899" max="5901" width="6.75" style="1" customWidth="1"/>
    <col min="5902" max="5902" width="8.25" style="1" customWidth="1"/>
    <col min="5903" max="5905" width="6.75" style="1" customWidth="1"/>
    <col min="5906" max="6144" width="9" style="1"/>
    <col min="6145" max="6145" width="2.375" style="1" customWidth="1"/>
    <col min="6146" max="6146" width="8.25" style="1" customWidth="1"/>
    <col min="6147" max="6149" width="6.75" style="1" customWidth="1"/>
    <col min="6150" max="6150" width="8.25" style="1" customWidth="1"/>
    <col min="6151" max="6153" width="6.75" style="1" customWidth="1"/>
    <col min="6154" max="6154" width="8.25" style="1" customWidth="1"/>
    <col min="6155" max="6157" width="6.75" style="1" customWidth="1"/>
    <col min="6158" max="6158" width="8.25" style="1" customWidth="1"/>
    <col min="6159" max="6161" width="6.75" style="1" customWidth="1"/>
    <col min="6162" max="6400" width="9" style="1"/>
    <col min="6401" max="6401" width="2.375" style="1" customWidth="1"/>
    <col min="6402" max="6402" width="8.25" style="1" customWidth="1"/>
    <col min="6403" max="6405" width="6.75" style="1" customWidth="1"/>
    <col min="6406" max="6406" width="8.25" style="1" customWidth="1"/>
    <col min="6407" max="6409" width="6.75" style="1" customWidth="1"/>
    <col min="6410" max="6410" width="8.25" style="1" customWidth="1"/>
    <col min="6411" max="6413" width="6.75" style="1" customWidth="1"/>
    <col min="6414" max="6414" width="8.25" style="1" customWidth="1"/>
    <col min="6415" max="6417" width="6.75" style="1" customWidth="1"/>
    <col min="6418" max="6656" width="9" style="1"/>
    <col min="6657" max="6657" width="2.375" style="1" customWidth="1"/>
    <col min="6658" max="6658" width="8.25" style="1" customWidth="1"/>
    <col min="6659" max="6661" width="6.75" style="1" customWidth="1"/>
    <col min="6662" max="6662" width="8.25" style="1" customWidth="1"/>
    <col min="6663" max="6665" width="6.75" style="1" customWidth="1"/>
    <col min="6666" max="6666" width="8.25" style="1" customWidth="1"/>
    <col min="6667" max="6669" width="6.75" style="1" customWidth="1"/>
    <col min="6670" max="6670" width="8.25" style="1" customWidth="1"/>
    <col min="6671" max="6673" width="6.75" style="1" customWidth="1"/>
    <col min="6674" max="6912" width="9" style="1"/>
    <col min="6913" max="6913" width="2.375" style="1" customWidth="1"/>
    <col min="6914" max="6914" width="8.25" style="1" customWidth="1"/>
    <col min="6915" max="6917" width="6.75" style="1" customWidth="1"/>
    <col min="6918" max="6918" width="8.25" style="1" customWidth="1"/>
    <col min="6919" max="6921" width="6.75" style="1" customWidth="1"/>
    <col min="6922" max="6922" width="8.25" style="1" customWidth="1"/>
    <col min="6923" max="6925" width="6.75" style="1" customWidth="1"/>
    <col min="6926" max="6926" width="8.25" style="1" customWidth="1"/>
    <col min="6927" max="6929" width="6.75" style="1" customWidth="1"/>
    <col min="6930" max="7168" width="9" style="1"/>
    <col min="7169" max="7169" width="2.375" style="1" customWidth="1"/>
    <col min="7170" max="7170" width="8.25" style="1" customWidth="1"/>
    <col min="7171" max="7173" width="6.75" style="1" customWidth="1"/>
    <col min="7174" max="7174" width="8.25" style="1" customWidth="1"/>
    <col min="7175" max="7177" width="6.75" style="1" customWidth="1"/>
    <col min="7178" max="7178" width="8.25" style="1" customWidth="1"/>
    <col min="7179" max="7181" width="6.75" style="1" customWidth="1"/>
    <col min="7182" max="7182" width="8.25" style="1" customWidth="1"/>
    <col min="7183" max="7185" width="6.75" style="1" customWidth="1"/>
    <col min="7186" max="7424" width="9" style="1"/>
    <col min="7425" max="7425" width="2.375" style="1" customWidth="1"/>
    <col min="7426" max="7426" width="8.25" style="1" customWidth="1"/>
    <col min="7427" max="7429" width="6.75" style="1" customWidth="1"/>
    <col min="7430" max="7430" width="8.25" style="1" customWidth="1"/>
    <col min="7431" max="7433" width="6.75" style="1" customWidth="1"/>
    <col min="7434" max="7434" width="8.25" style="1" customWidth="1"/>
    <col min="7435" max="7437" width="6.75" style="1" customWidth="1"/>
    <col min="7438" max="7438" width="8.25" style="1" customWidth="1"/>
    <col min="7439" max="7441" width="6.75" style="1" customWidth="1"/>
    <col min="7442" max="7680" width="9" style="1"/>
    <col min="7681" max="7681" width="2.375" style="1" customWidth="1"/>
    <col min="7682" max="7682" width="8.25" style="1" customWidth="1"/>
    <col min="7683" max="7685" width="6.75" style="1" customWidth="1"/>
    <col min="7686" max="7686" width="8.25" style="1" customWidth="1"/>
    <col min="7687" max="7689" width="6.75" style="1" customWidth="1"/>
    <col min="7690" max="7690" width="8.25" style="1" customWidth="1"/>
    <col min="7691" max="7693" width="6.75" style="1" customWidth="1"/>
    <col min="7694" max="7694" width="8.25" style="1" customWidth="1"/>
    <col min="7695" max="7697" width="6.75" style="1" customWidth="1"/>
    <col min="7698" max="7936" width="9" style="1"/>
    <col min="7937" max="7937" width="2.375" style="1" customWidth="1"/>
    <col min="7938" max="7938" width="8.25" style="1" customWidth="1"/>
    <col min="7939" max="7941" width="6.75" style="1" customWidth="1"/>
    <col min="7942" max="7942" width="8.25" style="1" customWidth="1"/>
    <col min="7943" max="7945" width="6.75" style="1" customWidth="1"/>
    <col min="7946" max="7946" width="8.25" style="1" customWidth="1"/>
    <col min="7947" max="7949" width="6.75" style="1" customWidth="1"/>
    <col min="7950" max="7950" width="8.25" style="1" customWidth="1"/>
    <col min="7951" max="7953" width="6.75" style="1" customWidth="1"/>
    <col min="7954" max="8192" width="9" style="1"/>
    <col min="8193" max="8193" width="2.375" style="1" customWidth="1"/>
    <col min="8194" max="8194" width="8.25" style="1" customWidth="1"/>
    <col min="8195" max="8197" width="6.75" style="1" customWidth="1"/>
    <col min="8198" max="8198" width="8.25" style="1" customWidth="1"/>
    <col min="8199" max="8201" width="6.75" style="1" customWidth="1"/>
    <col min="8202" max="8202" width="8.25" style="1" customWidth="1"/>
    <col min="8203" max="8205" width="6.75" style="1" customWidth="1"/>
    <col min="8206" max="8206" width="8.25" style="1" customWidth="1"/>
    <col min="8207" max="8209" width="6.75" style="1" customWidth="1"/>
    <col min="8210" max="8448" width="9" style="1"/>
    <col min="8449" max="8449" width="2.375" style="1" customWidth="1"/>
    <col min="8450" max="8450" width="8.25" style="1" customWidth="1"/>
    <col min="8451" max="8453" width="6.75" style="1" customWidth="1"/>
    <col min="8454" max="8454" width="8.25" style="1" customWidth="1"/>
    <col min="8455" max="8457" width="6.75" style="1" customWidth="1"/>
    <col min="8458" max="8458" width="8.25" style="1" customWidth="1"/>
    <col min="8459" max="8461" width="6.75" style="1" customWidth="1"/>
    <col min="8462" max="8462" width="8.25" style="1" customWidth="1"/>
    <col min="8463" max="8465" width="6.75" style="1" customWidth="1"/>
    <col min="8466" max="8704" width="9" style="1"/>
    <col min="8705" max="8705" width="2.375" style="1" customWidth="1"/>
    <col min="8706" max="8706" width="8.25" style="1" customWidth="1"/>
    <col min="8707" max="8709" width="6.75" style="1" customWidth="1"/>
    <col min="8710" max="8710" width="8.25" style="1" customWidth="1"/>
    <col min="8711" max="8713" width="6.75" style="1" customWidth="1"/>
    <col min="8714" max="8714" width="8.25" style="1" customWidth="1"/>
    <col min="8715" max="8717" width="6.75" style="1" customWidth="1"/>
    <col min="8718" max="8718" width="8.25" style="1" customWidth="1"/>
    <col min="8719" max="8721" width="6.75" style="1" customWidth="1"/>
    <col min="8722" max="8960" width="9" style="1"/>
    <col min="8961" max="8961" width="2.375" style="1" customWidth="1"/>
    <col min="8962" max="8962" width="8.25" style="1" customWidth="1"/>
    <col min="8963" max="8965" width="6.75" style="1" customWidth="1"/>
    <col min="8966" max="8966" width="8.25" style="1" customWidth="1"/>
    <col min="8967" max="8969" width="6.75" style="1" customWidth="1"/>
    <col min="8970" max="8970" width="8.25" style="1" customWidth="1"/>
    <col min="8971" max="8973" width="6.75" style="1" customWidth="1"/>
    <col min="8974" max="8974" width="8.25" style="1" customWidth="1"/>
    <col min="8975" max="8977" width="6.75" style="1" customWidth="1"/>
    <col min="8978" max="9216" width="9" style="1"/>
    <col min="9217" max="9217" width="2.375" style="1" customWidth="1"/>
    <col min="9218" max="9218" width="8.25" style="1" customWidth="1"/>
    <col min="9219" max="9221" width="6.75" style="1" customWidth="1"/>
    <col min="9222" max="9222" width="8.25" style="1" customWidth="1"/>
    <col min="9223" max="9225" width="6.75" style="1" customWidth="1"/>
    <col min="9226" max="9226" width="8.25" style="1" customWidth="1"/>
    <col min="9227" max="9229" width="6.75" style="1" customWidth="1"/>
    <col min="9230" max="9230" width="8.25" style="1" customWidth="1"/>
    <col min="9231" max="9233" width="6.75" style="1" customWidth="1"/>
    <col min="9234" max="9472" width="9" style="1"/>
    <col min="9473" max="9473" width="2.375" style="1" customWidth="1"/>
    <col min="9474" max="9474" width="8.25" style="1" customWidth="1"/>
    <col min="9475" max="9477" width="6.75" style="1" customWidth="1"/>
    <col min="9478" max="9478" width="8.25" style="1" customWidth="1"/>
    <col min="9479" max="9481" width="6.75" style="1" customWidth="1"/>
    <col min="9482" max="9482" width="8.25" style="1" customWidth="1"/>
    <col min="9483" max="9485" width="6.75" style="1" customWidth="1"/>
    <col min="9486" max="9486" width="8.25" style="1" customWidth="1"/>
    <col min="9487" max="9489" width="6.75" style="1" customWidth="1"/>
    <col min="9490" max="9728" width="9" style="1"/>
    <col min="9729" max="9729" width="2.375" style="1" customWidth="1"/>
    <col min="9730" max="9730" width="8.25" style="1" customWidth="1"/>
    <col min="9731" max="9733" width="6.75" style="1" customWidth="1"/>
    <col min="9734" max="9734" width="8.25" style="1" customWidth="1"/>
    <col min="9735" max="9737" width="6.75" style="1" customWidth="1"/>
    <col min="9738" max="9738" width="8.25" style="1" customWidth="1"/>
    <col min="9739" max="9741" width="6.75" style="1" customWidth="1"/>
    <col min="9742" max="9742" width="8.25" style="1" customWidth="1"/>
    <col min="9743" max="9745" width="6.75" style="1" customWidth="1"/>
    <col min="9746" max="9984" width="9" style="1"/>
    <col min="9985" max="9985" width="2.375" style="1" customWidth="1"/>
    <col min="9986" max="9986" width="8.25" style="1" customWidth="1"/>
    <col min="9987" max="9989" width="6.75" style="1" customWidth="1"/>
    <col min="9990" max="9990" width="8.25" style="1" customWidth="1"/>
    <col min="9991" max="9993" width="6.75" style="1" customWidth="1"/>
    <col min="9994" max="9994" width="8.25" style="1" customWidth="1"/>
    <col min="9995" max="9997" width="6.75" style="1" customWidth="1"/>
    <col min="9998" max="9998" width="8.25" style="1" customWidth="1"/>
    <col min="9999" max="10001" width="6.75" style="1" customWidth="1"/>
    <col min="10002" max="10240" width="9" style="1"/>
    <col min="10241" max="10241" width="2.375" style="1" customWidth="1"/>
    <col min="10242" max="10242" width="8.25" style="1" customWidth="1"/>
    <col min="10243" max="10245" width="6.75" style="1" customWidth="1"/>
    <col min="10246" max="10246" width="8.25" style="1" customWidth="1"/>
    <col min="10247" max="10249" width="6.75" style="1" customWidth="1"/>
    <col min="10250" max="10250" width="8.25" style="1" customWidth="1"/>
    <col min="10251" max="10253" width="6.75" style="1" customWidth="1"/>
    <col min="10254" max="10254" width="8.25" style="1" customWidth="1"/>
    <col min="10255" max="10257" width="6.75" style="1" customWidth="1"/>
    <col min="10258" max="10496" width="9" style="1"/>
    <col min="10497" max="10497" width="2.375" style="1" customWidth="1"/>
    <col min="10498" max="10498" width="8.25" style="1" customWidth="1"/>
    <col min="10499" max="10501" width="6.75" style="1" customWidth="1"/>
    <col min="10502" max="10502" width="8.25" style="1" customWidth="1"/>
    <col min="10503" max="10505" width="6.75" style="1" customWidth="1"/>
    <col min="10506" max="10506" width="8.25" style="1" customWidth="1"/>
    <col min="10507" max="10509" width="6.75" style="1" customWidth="1"/>
    <col min="10510" max="10510" width="8.25" style="1" customWidth="1"/>
    <col min="10511" max="10513" width="6.75" style="1" customWidth="1"/>
    <col min="10514" max="10752" width="9" style="1"/>
    <col min="10753" max="10753" width="2.375" style="1" customWidth="1"/>
    <col min="10754" max="10754" width="8.25" style="1" customWidth="1"/>
    <col min="10755" max="10757" width="6.75" style="1" customWidth="1"/>
    <col min="10758" max="10758" width="8.25" style="1" customWidth="1"/>
    <col min="10759" max="10761" width="6.75" style="1" customWidth="1"/>
    <col min="10762" max="10762" width="8.25" style="1" customWidth="1"/>
    <col min="10763" max="10765" width="6.75" style="1" customWidth="1"/>
    <col min="10766" max="10766" width="8.25" style="1" customWidth="1"/>
    <col min="10767" max="10769" width="6.75" style="1" customWidth="1"/>
    <col min="10770" max="11008" width="9" style="1"/>
    <col min="11009" max="11009" width="2.375" style="1" customWidth="1"/>
    <col min="11010" max="11010" width="8.25" style="1" customWidth="1"/>
    <col min="11011" max="11013" width="6.75" style="1" customWidth="1"/>
    <col min="11014" max="11014" width="8.25" style="1" customWidth="1"/>
    <col min="11015" max="11017" width="6.75" style="1" customWidth="1"/>
    <col min="11018" max="11018" width="8.25" style="1" customWidth="1"/>
    <col min="11019" max="11021" width="6.75" style="1" customWidth="1"/>
    <col min="11022" max="11022" width="8.25" style="1" customWidth="1"/>
    <col min="11023" max="11025" width="6.75" style="1" customWidth="1"/>
    <col min="11026" max="11264" width="9" style="1"/>
    <col min="11265" max="11265" width="2.375" style="1" customWidth="1"/>
    <col min="11266" max="11266" width="8.25" style="1" customWidth="1"/>
    <col min="11267" max="11269" width="6.75" style="1" customWidth="1"/>
    <col min="11270" max="11270" width="8.25" style="1" customWidth="1"/>
    <col min="11271" max="11273" width="6.75" style="1" customWidth="1"/>
    <col min="11274" max="11274" width="8.25" style="1" customWidth="1"/>
    <col min="11275" max="11277" width="6.75" style="1" customWidth="1"/>
    <col min="11278" max="11278" width="8.25" style="1" customWidth="1"/>
    <col min="11279" max="11281" width="6.75" style="1" customWidth="1"/>
    <col min="11282" max="11520" width="9" style="1"/>
    <col min="11521" max="11521" width="2.375" style="1" customWidth="1"/>
    <col min="11522" max="11522" width="8.25" style="1" customWidth="1"/>
    <col min="11523" max="11525" width="6.75" style="1" customWidth="1"/>
    <col min="11526" max="11526" width="8.25" style="1" customWidth="1"/>
    <col min="11527" max="11529" width="6.75" style="1" customWidth="1"/>
    <col min="11530" max="11530" width="8.25" style="1" customWidth="1"/>
    <col min="11531" max="11533" width="6.75" style="1" customWidth="1"/>
    <col min="11534" max="11534" width="8.25" style="1" customWidth="1"/>
    <col min="11535" max="11537" width="6.75" style="1" customWidth="1"/>
    <col min="11538" max="11776" width="9" style="1"/>
    <col min="11777" max="11777" width="2.375" style="1" customWidth="1"/>
    <col min="11778" max="11778" width="8.25" style="1" customWidth="1"/>
    <col min="11779" max="11781" width="6.75" style="1" customWidth="1"/>
    <col min="11782" max="11782" width="8.25" style="1" customWidth="1"/>
    <col min="11783" max="11785" width="6.75" style="1" customWidth="1"/>
    <col min="11786" max="11786" width="8.25" style="1" customWidth="1"/>
    <col min="11787" max="11789" width="6.75" style="1" customWidth="1"/>
    <col min="11790" max="11790" width="8.25" style="1" customWidth="1"/>
    <col min="11791" max="11793" width="6.75" style="1" customWidth="1"/>
    <col min="11794" max="12032" width="9" style="1"/>
    <col min="12033" max="12033" width="2.375" style="1" customWidth="1"/>
    <col min="12034" max="12034" width="8.25" style="1" customWidth="1"/>
    <col min="12035" max="12037" width="6.75" style="1" customWidth="1"/>
    <col min="12038" max="12038" width="8.25" style="1" customWidth="1"/>
    <col min="12039" max="12041" width="6.75" style="1" customWidth="1"/>
    <col min="12042" max="12042" width="8.25" style="1" customWidth="1"/>
    <col min="12043" max="12045" width="6.75" style="1" customWidth="1"/>
    <col min="12046" max="12046" width="8.25" style="1" customWidth="1"/>
    <col min="12047" max="12049" width="6.75" style="1" customWidth="1"/>
    <col min="12050" max="12288" width="9" style="1"/>
    <col min="12289" max="12289" width="2.375" style="1" customWidth="1"/>
    <col min="12290" max="12290" width="8.25" style="1" customWidth="1"/>
    <col min="12291" max="12293" width="6.75" style="1" customWidth="1"/>
    <col min="12294" max="12294" width="8.25" style="1" customWidth="1"/>
    <col min="12295" max="12297" width="6.75" style="1" customWidth="1"/>
    <col min="12298" max="12298" width="8.25" style="1" customWidth="1"/>
    <col min="12299" max="12301" width="6.75" style="1" customWidth="1"/>
    <col min="12302" max="12302" width="8.25" style="1" customWidth="1"/>
    <col min="12303" max="12305" width="6.75" style="1" customWidth="1"/>
    <col min="12306" max="12544" width="9" style="1"/>
    <col min="12545" max="12545" width="2.375" style="1" customWidth="1"/>
    <col min="12546" max="12546" width="8.25" style="1" customWidth="1"/>
    <col min="12547" max="12549" width="6.75" style="1" customWidth="1"/>
    <col min="12550" max="12550" width="8.25" style="1" customWidth="1"/>
    <col min="12551" max="12553" width="6.75" style="1" customWidth="1"/>
    <col min="12554" max="12554" width="8.25" style="1" customWidth="1"/>
    <col min="12555" max="12557" width="6.75" style="1" customWidth="1"/>
    <col min="12558" max="12558" width="8.25" style="1" customWidth="1"/>
    <col min="12559" max="12561" width="6.75" style="1" customWidth="1"/>
    <col min="12562" max="12800" width="9" style="1"/>
    <col min="12801" max="12801" width="2.375" style="1" customWidth="1"/>
    <col min="12802" max="12802" width="8.25" style="1" customWidth="1"/>
    <col min="12803" max="12805" width="6.75" style="1" customWidth="1"/>
    <col min="12806" max="12806" width="8.25" style="1" customWidth="1"/>
    <col min="12807" max="12809" width="6.75" style="1" customWidth="1"/>
    <col min="12810" max="12810" width="8.25" style="1" customWidth="1"/>
    <col min="12811" max="12813" width="6.75" style="1" customWidth="1"/>
    <col min="12814" max="12814" width="8.25" style="1" customWidth="1"/>
    <col min="12815" max="12817" width="6.75" style="1" customWidth="1"/>
    <col min="12818" max="13056" width="9" style="1"/>
    <col min="13057" max="13057" width="2.375" style="1" customWidth="1"/>
    <col min="13058" max="13058" width="8.25" style="1" customWidth="1"/>
    <col min="13059" max="13061" width="6.75" style="1" customWidth="1"/>
    <col min="13062" max="13062" width="8.25" style="1" customWidth="1"/>
    <col min="13063" max="13065" width="6.75" style="1" customWidth="1"/>
    <col min="13066" max="13066" width="8.25" style="1" customWidth="1"/>
    <col min="13067" max="13069" width="6.75" style="1" customWidth="1"/>
    <col min="13070" max="13070" width="8.25" style="1" customWidth="1"/>
    <col min="13071" max="13073" width="6.75" style="1" customWidth="1"/>
    <col min="13074" max="13312" width="9" style="1"/>
    <col min="13313" max="13313" width="2.375" style="1" customWidth="1"/>
    <col min="13314" max="13314" width="8.25" style="1" customWidth="1"/>
    <col min="13315" max="13317" width="6.75" style="1" customWidth="1"/>
    <col min="13318" max="13318" width="8.25" style="1" customWidth="1"/>
    <col min="13319" max="13321" width="6.75" style="1" customWidth="1"/>
    <col min="13322" max="13322" width="8.25" style="1" customWidth="1"/>
    <col min="13323" max="13325" width="6.75" style="1" customWidth="1"/>
    <col min="13326" max="13326" width="8.25" style="1" customWidth="1"/>
    <col min="13327" max="13329" width="6.75" style="1" customWidth="1"/>
    <col min="13330" max="13568" width="9" style="1"/>
    <col min="13569" max="13569" width="2.375" style="1" customWidth="1"/>
    <col min="13570" max="13570" width="8.25" style="1" customWidth="1"/>
    <col min="13571" max="13573" width="6.75" style="1" customWidth="1"/>
    <col min="13574" max="13574" width="8.25" style="1" customWidth="1"/>
    <col min="13575" max="13577" width="6.75" style="1" customWidth="1"/>
    <col min="13578" max="13578" width="8.25" style="1" customWidth="1"/>
    <col min="13579" max="13581" width="6.75" style="1" customWidth="1"/>
    <col min="13582" max="13582" width="8.25" style="1" customWidth="1"/>
    <col min="13583" max="13585" width="6.75" style="1" customWidth="1"/>
    <col min="13586" max="13824" width="9" style="1"/>
    <col min="13825" max="13825" width="2.375" style="1" customWidth="1"/>
    <col min="13826" max="13826" width="8.25" style="1" customWidth="1"/>
    <col min="13827" max="13829" width="6.75" style="1" customWidth="1"/>
    <col min="13830" max="13830" width="8.25" style="1" customWidth="1"/>
    <col min="13831" max="13833" width="6.75" style="1" customWidth="1"/>
    <col min="13834" max="13834" width="8.25" style="1" customWidth="1"/>
    <col min="13835" max="13837" width="6.75" style="1" customWidth="1"/>
    <col min="13838" max="13838" width="8.25" style="1" customWidth="1"/>
    <col min="13839" max="13841" width="6.75" style="1" customWidth="1"/>
    <col min="13842" max="14080" width="9" style="1"/>
    <col min="14081" max="14081" width="2.375" style="1" customWidth="1"/>
    <col min="14082" max="14082" width="8.25" style="1" customWidth="1"/>
    <col min="14083" max="14085" width="6.75" style="1" customWidth="1"/>
    <col min="14086" max="14086" width="8.25" style="1" customWidth="1"/>
    <col min="14087" max="14089" width="6.75" style="1" customWidth="1"/>
    <col min="14090" max="14090" width="8.25" style="1" customWidth="1"/>
    <col min="14091" max="14093" width="6.75" style="1" customWidth="1"/>
    <col min="14094" max="14094" width="8.25" style="1" customWidth="1"/>
    <col min="14095" max="14097" width="6.75" style="1" customWidth="1"/>
    <col min="14098" max="14336" width="9" style="1"/>
    <col min="14337" max="14337" width="2.375" style="1" customWidth="1"/>
    <col min="14338" max="14338" width="8.25" style="1" customWidth="1"/>
    <col min="14339" max="14341" width="6.75" style="1" customWidth="1"/>
    <col min="14342" max="14342" width="8.25" style="1" customWidth="1"/>
    <col min="14343" max="14345" width="6.75" style="1" customWidth="1"/>
    <col min="14346" max="14346" width="8.25" style="1" customWidth="1"/>
    <col min="14347" max="14349" width="6.75" style="1" customWidth="1"/>
    <col min="14350" max="14350" width="8.25" style="1" customWidth="1"/>
    <col min="14351" max="14353" width="6.75" style="1" customWidth="1"/>
    <col min="14354" max="14592" width="9" style="1"/>
    <col min="14593" max="14593" width="2.375" style="1" customWidth="1"/>
    <col min="14594" max="14594" width="8.25" style="1" customWidth="1"/>
    <col min="14595" max="14597" width="6.75" style="1" customWidth="1"/>
    <col min="14598" max="14598" width="8.25" style="1" customWidth="1"/>
    <col min="14599" max="14601" width="6.75" style="1" customWidth="1"/>
    <col min="14602" max="14602" width="8.25" style="1" customWidth="1"/>
    <col min="14603" max="14605" width="6.75" style="1" customWidth="1"/>
    <col min="14606" max="14606" width="8.25" style="1" customWidth="1"/>
    <col min="14607" max="14609" width="6.75" style="1" customWidth="1"/>
    <col min="14610" max="14848" width="9" style="1"/>
    <col min="14849" max="14849" width="2.375" style="1" customWidth="1"/>
    <col min="14850" max="14850" width="8.25" style="1" customWidth="1"/>
    <col min="14851" max="14853" width="6.75" style="1" customWidth="1"/>
    <col min="14854" max="14854" width="8.25" style="1" customWidth="1"/>
    <col min="14855" max="14857" width="6.75" style="1" customWidth="1"/>
    <col min="14858" max="14858" width="8.25" style="1" customWidth="1"/>
    <col min="14859" max="14861" width="6.75" style="1" customWidth="1"/>
    <col min="14862" max="14862" width="8.25" style="1" customWidth="1"/>
    <col min="14863" max="14865" width="6.75" style="1" customWidth="1"/>
    <col min="14866" max="15104" width="9" style="1"/>
    <col min="15105" max="15105" width="2.375" style="1" customWidth="1"/>
    <col min="15106" max="15106" width="8.25" style="1" customWidth="1"/>
    <col min="15107" max="15109" width="6.75" style="1" customWidth="1"/>
    <col min="15110" max="15110" width="8.25" style="1" customWidth="1"/>
    <col min="15111" max="15113" width="6.75" style="1" customWidth="1"/>
    <col min="15114" max="15114" width="8.25" style="1" customWidth="1"/>
    <col min="15115" max="15117" width="6.75" style="1" customWidth="1"/>
    <col min="15118" max="15118" width="8.25" style="1" customWidth="1"/>
    <col min="15119" max="15121" width="6.75" style="1" customWidth="1"/>
    <col min="15122" max="15360" width="9" style="1"/>
    <col min="15361" max="15361" width="2.375" style="1" customWidth="1"/>
    <col min="15362" max="15362" width="8.25" style="1" customWidth="1"/>
    <col min="15363" max="15365" width="6.75" style="1" customWidth="1"/>
    <col min="15366" max="15366" width="8.25" style="1" customWidth="1"/>
    <col min="15367" max="15369" width="6.75" style="1" customWidth="1"/>
    <col min="15370" max="15370" width="8.25" style="1" customWidth="1"/>
    <col min="15371" max="15373" width="6.75" style="1" customWidth="1"/>
    <col min="15374" max="15374" width="8.25" style="1" customWidth="1"/>
    <col min="15375" max="15377" width="6.75" style="1" customWidth="1"/>
    <col min="15378" max="15616" width="9" style="1"/>
    <col min="15617" max="15617" width="2.375" style="1" customWidth="1"/>
    <col min="15618" max="15618" width="8.25" style="1" customWidth="1"/>
    <col min="15619" max="15621" width="6.75" style="1" customWidth="1"/>
    <col min="15622" max="15622" width="8.25" style="1" customWidth="1"/>
    <col min="15623" max="15625" width="6.75" style="1" customWidth="1"/>
    <col min="15626" max="15626" width="8.25" style="1" customWidth="1"/>
    <col min="15627" max="15629" width="6.75" style="1" customWidth="1"/>
    <col min="15630" max="15630" width="8.25" style="1" customWidth="1"/>
    <col min="15631" max="15633" width="6.75" style="1" customWidth="1"/>
    <col min="15634" max="15872" width="9" style="1"/>
    <col min="15873" max="15873" width="2.375" style="1" customWidth="1"/>
    <col min="15874" max="15874" width="8.25" style="1" customWidth="1"/>
    <col min="15875" max="15877" width="6.75" style="1" customWidth="1"/>
    <col min="15878" max="15878" width="8.25" style="1" customWidth="1"/>
    <col min="15879" max="15881" width="6.75" style="1" customWidth="1"/>
    <col min="15882" max="15882" width="8.25" style="1" customWidth="1"/>
    <col min="15883" max="15885" width="6.75" style="1" customWidth="1"/>
    <col min="15886" max="15886" width="8.25" style="1" customWidth="1"/>
    <col min="15887" max="15889" width="6.75" style="1" customWidth="1"/>
    <col min="15890" max="16128" width="9" style="1"/>
    <col min="16129" max="16129" width="2.375" style="1" customWidth="1"/>
    <col min="16130" max="16130" width="8.25" style="1" customWidth="1"/>
    <col min="16131" max="16133" width="6.75" style="1" customWidth="1"/>
    <col min="16134" max="16134" width="8.25" style="1" customWidth="1"/>
    <col min="16135" max="16137" width="6.75" style="1" customWidth="1"/>
    <col min="16138" max="16138" width="8.25" style="1" customWidth="1"/>
    <col min="16139" max="16141" width="6.75" style="1" customWidth="1"/>
    <col min="16142" max="16142" width="8.25" style="1" customWidth="1"/>
    <col min="16143" max="16145" width="6.75" style="1" customWidth="1"/>
    <col min="16146" max="16384" width="9" style="1"/>
  </cols>
  <sheetData>
    <row r="2" spans="2:17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15">
      <c r="F3" s="2"/>
    </row>
    <row r="4" spans="2:17" ht="1.5" customHeight="1" x14ac:dyDescent="0.15"/>
    <row r="5" spans="2:17" x14ac:dyDescent="0.15">
      <c r="B5" s="3" t="s">
        <v>1</v>
      </c>
      <c r="C5" s="4" t="s">
        <v>2</v>
      </c>
      <c r="D5" s="4" t="s">
        <v>3</v>
      </c>
      <c r="E5" s="4" t="s">
        <v>4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1</v>
      </c>
      <c r="K5" s="4" t="s">
        <v>2</v>
      </c>
      <c r="L5" s="4" t="s">
        <v>3</v>
      </c>
      <c r="M5" s="4" t="s">
        <v>4</v>
      </c>
      <c r="N5" s="4" t="s">
        <v>1</v>
      </c>
      <c r="O5" s="4" t="s">
        <v>2</v>
      </c>
      <c r="P5" s="4" t="s">
        <v>3</v>
      </c>
      <c r="Q5" s="5" t="s">
        <v>4</v>
      </c>
    </row>
    <row r="6" spans="2:17" x14ac:dyDescent="0.15">
      <c r="B6" s="6" t="s">
        <v>2</v>
      </c>
      <c r="C6" s="7">
        <f>+D6+E6</f>
        <v>54814</v>
      </c>
      <c r="D6" s="7">
        <f>+D7+D13+D19+D25+D31+D37+H11+H17+H23+H29+H35+L9+L15+L21+L27+L33+P7+P13+P19+P25+P31+P37</f>
        <v>26700</v>
      </c>
      <c r="E6" s="7">
        <f>+E7+E13+E19+E25+E31+E37+I11+I17+I23+I29+I35+M9+M15+M21+M27+M33+Q7+Q13+Q19+Q25+Q31+Q37</f>
        <v>28114</v>
      </c>
      <c r="F6" s="8">
        <v>25</v>
      </c>
      <c r="G6" s="7">
        <f>+H6+I6</f>
        <v>519</v>
      </c>
      <c r="H6" s="7">
        <f>'[1]年齢（各歳）、男女別人口日本人'!H6+'[1]年齢（各歳）、男女別人口 外国人'!H6</f>
        <v>263</v>
      </c>
      <c r="I6" s="7">
        <f>'[1]年齢（各歳）、男女別人口日本人'!I6+'[1]年齢（各歳）、男女別人口 外国人'!I6</f>
        <v>256</v>
      </c>
      <c r="J6" s="8">
        <v>52</v>
      </c>
      <c r="K6" s="7">
        <f>+L6+M6</f>
        <v>1032</v>
      </c>
      <c r="L6" s="7">
        <f>'[1]年齢（各歳）、男女別人口日本人'!L6+'[1]年齢（各歳）、男女別人口 外国人'!L6</f>
        <v>528</v>
      </c>
      <c r="M6" s="7">
        <f>'[1]年齢（各歳）、男女別人口日本人'!M6+'[1]年齢（各歳）、男女別人口 外国人'!M6</f>
        <v>504</v>
      </c>
      <c r="N6" s="9">
        <v>79</v>
      </c>
      <c r="O6" s="7">
        <f>+P6+Q6</f>
        <v>668</v>
      </c>
      <c r="P6" s="7">
        <f>'[1]年齢（各歳）、男女別人口日本人'!P6+'[1]年齢（各歳）、男女別人口 外国人'!P6</f>
        <v>294</v>
      </c>
      <c r="Q6" s="7">
        <f>'[1]年齢（各歳）、男女別人口日本人'!Q6+'[1]年齢（各歳）、男女別人口 外国人'!Q6</f>
        <v>374</v>
      </c>
    </row>
    <row r="7" spans="2:17" x14ac:dyDescent="0.15">
      <c r="B7" s="10" t="s">
        <v>5</v>
      </c>
      <c r="C7" s="7">
        <f>+D7+E7</f>
        <v>1897</v>
      </c>
      <c r="D7" s="7">
        <f>SUM(D8:D12)</f>
        <v>958</v>
      </c>
      <c r="E7" s="7">
        <f>SUM(E8:E12)</f>
        <v>939</v>
      </c>
      <c r="F7" s="9">
        <v>26</v>
      </c>
      <c r="G7" s="7">
        <f t="shared" ref="G7:G37" si="0">+H7+I7</f>
        <v>523</v>
      </c>
      <c r="H7" s="7">
        <f>'[1]年齢（各歳）、男女別人口日本人'!H7+'[1]年齢（各歳）、男女別人口 外国人'!H7</f>
        <v>269</v>
      </c>
      <c r="I7" s="7">
        <f>'[1]年齢（各歳）、男女別人口日本人'!I7+'[1]年齢（各歳）、男女別人口 外国人'!I7</f>
        <v>254</v>
      </c>
      <c r="J7" s="9">
        <v>53</v>
      </c>
      <c r="K7" s="7">
        <f t="shared" ref="K7:K37" si="1">+L7+M7</f>
        <v>1022</v>
      </c>
      <c r="L7" s="7">
        <f>'[1]年齢（各歳）、男女別人口日本人'!L7+'[1]年齢（各歳）、男女別人口 外国人'!L7</f>
        <v>501</v>
      </c>
      <c r="M7" s="7">
        <f>'[1]年齢（各歳）、男女別人口日本人'!M7+'[1]年齢（各歳）、男女別人口 外国人'!M7</f>
        <v>521</v>
      </c>
      <c r="N7" s="11" t="s">
        <v>6</v>
      </c>
      <c r="O7" s="7">
        <f t="shared" ref="O7:O35" si="2">+P7+Q7</f>
        <v>2741</v>
      </c>
      <c r="P7" s="7">
        <f>SUM(P8:P12)</f>
        <v>1206</v>
      </c>
      <c r="Q7" s="7">
        <f>SUM(Q8:Q12)</f>
        <v>1535</v>
      </c>
    </row>
    <row r="8" spans="2:17" x14ac:dyDescent="0.15">
      <c r="B8" s="12">
        <v>0</v>
      </c>
      <c r="C8" s="7">
        <f t="shared" ref="C8:C37" si="3">+D8+E8</f>
        <v>337</v>
      </c>
      <c r="D8" s="7">
        <f>'[1]年齢（各歳）、男女別人口日本人'!D8+'[1]年齢（各歳）、男女別人口 外国人'!D8</f>
        <v>175</v>
      </c>
      <c r="E8" s="7">
        <f>'[1]年齢（各歳）、男女別人口日本人'!E8+'[1]年齢（各歳）、男女別人口 外国人'!E8</f>
        <v>162</v>
      </c>
      <c r="F8" s="9">
        <v>27</v>
      </c>
      <c r="G8" s="7">
        <f>+H8+I8</f>
        <v>525</v>
      </c>
      <c r="H8" s="7">
        <f>'[1]年齢（各歳）、男女別人口日本人'!H8+'[1]年齢（各歳）、男女別人口 外国人'!H8</f>
        <v>266</v>
      </c>
      <c r="I8" s="7">
        <f>'[1]年齢（各歳）、男女別人口日本人'!I8+'[1]年齢（各歳）、男女別人口 外国人'!I8</f>
        <v>259</v>
      </c>
      <c r="J8" s="9">
        <v>54</v>
      </c>
      <c r="K8" s="7">
        <f t="shared" si="1"/>
        <v>917</v>
      </c>
      <c r="L8" s="7">
        <f>'[1]年齢（各歳）、男女別人口日本人'!L8+'[1]年齢（各歳）、男女別人口 外国人'!L8</f>
        <v>468</v>
      </c>
      <c r="M8" s="7">
        <f>'[1]年齢（各歳）、男女別人口日本人'!M8+'[1]年齢（各歳）、男女別人口 外国人'!M8</f>
        <v>449</v>
      </c>
      <c r="N8" s="9">
        <v>80</v>
      </c>
      <c r="O8" s="7">
        <f t="shared" si="2"/>
        <v>725</v>
      </c>
      <c r="P8" s="7">
        <f>'[1]年齢（各歳）、男女別人口日本人'!P8+'[1]年齢（各歳）、男女別人口 外国人'!P8</f>
        <v>327</v>
      </c>
      <c r="Q8" s="7">
        <f>'[1]年齢（各歳）、男女別人口日本人'!Q8+'[1]年齢（各歳）、男女別人口 外国人'!Q8</f>
        <v>398</v>
      </c>
    </row>
    <row r="9" spans="2:17" x14ac:dyDescent="0.15">
      <c r="B9" s="12">
        <v>1</v>
      </c>
      <c r="C9" s="7">
        <f t="shared" si="3"/>
        <v>342</v>
      </c>
      <c r="D9" s="7">
        <f>'[1]年齢（各歳）、男女別人口日本人'!D9+'[1]年齢（各歳）、男女別人口 外国人'!D9</f>
        <v>157</v>
      </c>
      <c r="E9" s="7">
        <f>'[1]年齢（各歳）、男女別人口日本人'!E9+'[1]年齢（各歳）、男女別人口 外国人'!E9</f>
        <v>185</v>
      </c>
      <c r="F9" s="9">
        <v>28</v>
      </c>
      <c r="G9" s="7">
        <f t="shared" si="0"/>
        <v>499</v>
      </c>
      <c r="H9" s="7">
        <f>'[1]年齢（各歳）、男女別人口日本人'!H9+'[1]年齢（各歳）、男女別人口 外国人'!H9</f>
        <v>250</v>
      </c>
      <c r="I9" s="7">
        <f>'[1]年齢（各歳）、男女別人口日本人'!I9+'[1]年齢（各歳）、男女別人口 外国人'!I9</f>
        <v>249</v>
      </c>
      <c r="J9" s="11" t="s">
        <v>7</v>
      </c>
      <c r="K9" s="7">
        <f t="shared" si="1"/>
        <v>3728</v>
      </c>
      <c r="L9" s="7">
        <f>SUM(L10:L14)</f>
        <v>1878</v>
      </c>
      <c r="M9" s="7">
        <f>SUM(M10:M14)</f>
        <v>1850</v>
      </c>
      <c r="N9" s="9">
        <v>81</v>
      </c>
      <c r="O9" s="7">
        <f t="shared" si="2"/>
        <v>642</v>
      </c>
      <c r="P9" s="7">
        <f>'[1]年齢（各歳）、男女別人口日本人'!P9+'[1]年齢（各歳）、男女別人口 外国人'!P9</f>
        <v>286</v>
      </c>
      <c r="Q9" s="7">
        <f>'[1]年齢（各歳）、男女別人口日本人'!Q9+'[1]年齢（各歳）、男女別人口 外国人'!Q9</f>
        <v>356</v>
      </c>
    </row>
    <row r="10" spans="2:17" x14ac:dyDescent="0.15">
      <c r="B10" s="12">
        <v>2</v>
      </c>
      <c r="C10" s="7">
        <f t="shared" si="3"/>
        <v>408</v>
      </c>
      <c r="D10" s="7">
        <f>'[1]年齢（各歳）、男女別人口日本人'!D10+'[1]年齢（各歳）、男女別人口 外国人'!D10</f>
        <v>203</v>
      </c>
      <c r="E10" s="7">
        <f>'[1]年齢（各歳）、男女別人口日本人'!E10+'[1]年齢（各歳）、男女別人口 外国人'!E10</f>
        <v>205</v>
      </c>
      <c r="F10" s="9">
        <v>29</v>
      </c>
      <c r="G10" s="7">
        <f t="shared" si="0"/>
        <v>470</v>
      </c>
      <c r="H10" s="7">
        <f>'[1]年齢（各歳）、男女別人口日本人'!H10+'[1]年齢（各歳）、男女別人口 外国人'!H10</f>
        <v>252</v>
      </c>
      <c r="I10" s="7">
        <f>'[1]年齢（各歳）、男女別人口日本人'!I10+'[1]年齢（各歳）、男女別人口 外国人'!I10</f>
        <v>218</v>
      </c>
      <c r="J10" s="9">
        <v>55</v>
      </c>
      <c r="K10" s="7">
        <f t="shared" si="1"/>
        <v>831</v>
      </c>
      <c r="L10" s="7">
        <f>'[1]年齢（各歳）、男女別人口日本人'!L10+'[1]年齢（各歳）、男女別人口 外国人'!L10</f>
        <v>402</v>
      </c>
      <c r="M10" s="7">
        <f>'[1]年齢（各歳）、男女別人口日本人'!M10+'[1]年齢（各歳）、男女別人口 外国人'!M10</f>
        <v>429</v>
      </c>
      <c r="N10" s="9">
        <v>82</v>
      </c>
      <c r="O10" s="7">
        <f t="shared" si="2"/>
        <v>544</v>
      </c>
      <c r="P10" s="7">
        <f>'[1]年齢（各歳）、男女別人口日本人'!P10+'[1]年齢（各歳）、男女別人口 外国人'!P10</f>
        <v>238</v>
      </c>
      <c r="Q10" s="7">
        <f>'[1]年齢（各歳）、男女別人口日本人'!Q10+'[1]年齢（各歳）、男女別人口 外国人'!Q10</f>
        <v>306</v>
      </c>
    </row>
    <row r="11" spans="2:17" x14ac:dyDescent="0.15">
      <c r="B11" s="12">
        <v>3</v>
      </c>
      <c r="C11" s="7">
        <f t="shared" si="3"/>
        <v>401</v>
      </c>
      <c r="D11" s="7">
        <f>'[1]年齢（各歳）、男女別人口日本人'!D11+'[1]年齢（各歳）、男女別人口 外国人'!D11</f>
        <v>208</v>
      </c>
      <c r="E11" s="7">
        <f>'[1]年齢（各歳）、男女別人口日本人'!E11+'[1]年齢（各歳）、男女別人口 外国人'!E11</f>
        <v>193</v>
      </c>
      <c r="F11" s="11" t="s">
        <v>8</v>
      </c>
      <c r="G11" s="7">
        <f t="shared" si="0"/>
        <v>2572</v>
      </c>
      <c r="H11" s="7">
        <f>SUM(H12:H16)</f>
        <v>1274</v>
      </c>
      <c r="I11" s="7">
        <f>SUM(I12:I16)</f>
        <v>1298</v>
      </c>
      <c r="J11" s="9">
        <v>56</v>
      </c>
      <c r="K11" s="7">
        <f t="shared" si="1"/>
        <v>753</v>
      </c>
      <c r="L11" s="7">
        <f>'[1]年齢（各歳）、男女別人口日本人'!L11+'[1]年齢（各歳）、男女別人口 外国人'!L11</f>
        <v>386</v>
      </c>
      <c r="M11" s="7">
        <f>'[1]年齢（各歳）、男女別人口日本人'!M11+'[1]年齢（各歳）、男女別人口 外国人'!M11</f>
        <v>367</v>
      </c>
      <c r="N11" s="9">
        <v>83</v>
      </c>
      <c r="O11" s="7">
        <f t="shared" si="2"/>
        <v>405</v>
      </c>
      <c r="P11" s="7">
        <f>'[1]年齢（各歳）、男女別人口日本人'!P11+'[1]年齢（各歳）、男女別人口 外国人'!P11</f>
        <v>174</v>
      </c>
      <c r="Q11" s="7">
        <f>'[1]年齢（各歳）、男女別人口日本人'!Q11+'[1]年齢（各歳）、男女別人口 外国人'!Q11</f>
        <v>231</v>
      </c>
    </row>
    <row r="12" spans="2:17" x14ac:dyDescent="0.15">
      <c r="B12" s="12">
        <v>4</v>
      </c>
      <c r="C12" s="7">
        <f t="shared" si="3"/>
        <v>409</v>
      </c>
      <c r="D12" s="7">
        <f>'[1]年齢（各歳）、男女別人口日本人'!D12+'[1]年齢（各歳）、男女別人口 外国人'!D12</f>
        <v>215</v>
      </c>
      <c r="E12" s="7">
        <f>'[1]年齢（各歳）、男女別人口日本人'!E12+'[1]年齢（各歳）、男女別人口 外国人'!E12</f>
        <v>194</v>
      </c>
      <c r="F12" s="9">
        <v>30</v>
      </c>
      <c r="G12" s="7">
        <f t="shared" si="0"/>
        <v>499</v>
      </c>
      <c r="H12" s="7">
        <f>'[1]年齢（各歳）、男女別人口日本人'!H12+'[1]年齢（各歳）、男女別人口 外国人'!H12</f>
        <v>246</v>
      </c>
      <c r="I12" s="7">
        <f>'[1]年齢（各歳）、男女別人口日本人'!I12+'[1]年齢（各歳）、男女別人口 外国人'!I12</f>
        <v>253</v>
      </c>
      <c r="J12" s="9">
        <v>57</v>
      </c>
      <c r="K12" s="7">
        <f t="shared" si="1"/>
        <v>799</v>
      </c>
      <c r="L12" s="7">
        <f>'[1]年齢（各歳）、男女別人口日本人'!L12+'[1]年齢（各歳）、男女別人口 外国人'!L12</f>
        <v>414</v>
      </c>
      <c r="M12" s="7">
        <f>'[1]年齢（各歳）、男女別人口日本人'!M12+'[1]年齢（各歳）、男女別人口 外国人'!M12</f>
        <v>385</v>
      </c>
      <c r="N12" s="9">
        <v>84</v>
      </c>
      <c r="O12" s="7">
        <f t="shared" si="2"/>
        <v>425</v>
      </c>
      <c r="P12" s="7">
        <f>'[1]年齢（各歳）、男女別人口日本人'!P12+'[1]年齢（各歳）、男女別人口 外国人'!P12</f>
        <v>181</v>
      </c>
      <c r="Q12" s="7">
        <f>'[1]年齢（各歳）、男女別人口日本人'!Q12+'[1]年齢（各歳）、男女別人口 外国人'!Q12</f>
        <v>244</v>
      </c>
    </row>
    <row r="13" spans="2:17" x14ac:dyDescent="0.15">
      <c r="B13" s="10" t="s">
        <v>9</v>
      </c>
      <c r="C13" s="7">
        <f t="shared" si="3"/>
        <v>2227</v>
      </c>
      <c r="D13" s="7">
        <f>SUM(D14:D18)</f>
        <v>1109</v>
      </c>
      <c r="E13" s="7">
        <f>SUM(E14:E18)</f>
        <v>1118</v>
      </c>
      <c r="F13" s="9">
        <v>31</v>
      </c>
      <c r="G13" s="7">
        <f t="shared" si="0"/>
        <v>535</v>
      </c>
      <c r="H13" s="7">
        <f>'[1]年齢（各歳）、男女別人口日本人'!H13+'[1]年齢（各歳）、男女別人口 外国人'!H13</f>
        <v>268</v>
      </c>
      <c r="I13" s="7">
        <f>'[1]年齢（各歳）、男女別人口日本人'!I13+'[1]年齢（各歳）、男女別人口 外国人'!I13</f>
        <v>267</v>
      </c>
      <c r="J13" s="9">
        <v>58</v>
      </c>
      <c r="K13" s="7">
        <f t="shared" si="1"/>
        <v>652</v>
      </c>
      <c r="L13" s="7">
        <f>'[1]年齢（各歳）、男女別人口日本人'!L13+'[1]年齢（各歳）、男女別人口 外国人'!L13</f>
        <v>309</v>
      </c>
      <c r="M13" s="7">
        <f>'[1]年齢（各歳）、男女別人口日本人'!M13+'[1]年齢（各歳）、男女別人口 外国人'!M13</f>
        <v>343</v>
      </c>
      <c r="N13" s="11" t="s">
        <v>10</v>
      </c>
      <c r="O13" s="7">
        <f t="shared" si="2"/>
        <v>1433</v>
      </c>
      <c r="P13" s="7">
        <f>SUM(P14:P18)</f>
        <v>554</v>
      </c>
      <c r="Q13" s="7">
        <f>SUM(Q14:Q18)</f>
        <v>879</v>
      </c>
    </row>
    <row r="14" spans="2:17" x14ac:dyDescent="0.15">
      <c r="B14" s="12">
        <v>5</v>
      </c>
      <c r="C14" s="7">
        <f t="shared" si="3"/>
        <v>436</v>
      </c>
      <c r="D14" s="7">
        <f>'[1]年齢（各歳）、男女別人口日本人'!D14+'[1]年齢（各歳）、男女別人口 外国人'!D14</f>
        <v>230</v>
      </c>
      <c r="E14" s="7">
        <f>'[1]年齢（各歳）、男女別人口日本人'!E14+'[1]年齢（各歳）、男女別人口 外国人'!E14</f>
        <v>206</v>
      </c>
      <c r="F14" s="9">
        <v>32</v>
      </c>
      <c r="G14" s="7">
        <f t="shared" si="0"/>
        <v>518</v>
      </c>
      <c r="H14" s="7">
        <f>'[1]年齢（各歳）、男女別人口日本人'!H14+'[1]年齢（各歳）、男女別人口 外国人'!H14</f>
        <v>248</v>
      </c>
      <c r="I14" s="7">
        <f>'[1]年齢（各歳）、男女別人口日本人'!I14+'[1]年齢（各歳）、男女別人口 外国人'!I14</f>
        <v>270</v>
      </c>
      <c r="J14" s="9">
        <v>59</v>
      </c>
      <c r="K14" s="7">
        <f t="shared" si="1"/>
        <v>693</v>
      </c>
      <c r="L14" s="7">
        <f>'[1]年齢（各歳）、男女別人口日本人'!L14+'[1]年齢（各歳）、男女別人口 外国人'!L14</f>
        <v>367</v>
      </c>
      <c r="M14" s="7">
        <f>'[1]年齢（各歳）、男女別人口日本人'!M14+'[1]年齢（各歳）、男女別人口 外国人'!M14</f>
        <v>326</v>
      </c>
      <c r="N14" s="9">
        <v>85</v>
      </c>
      <c r="O14" s="7">
        <f t="shared" si="2"/>
        <v>384</v>
      </c>
      <c r="P14" s="7">
        <f>'[1]年齢（各歳）、男女別人口日本人'!P14+'[1]年齢（各歳）、男女別人口 外国人'!P14</f>
        <v>157</v>
      </c>
      <c r="Q14" s="7">
        <f>'[1]年齢（各歳）、男女別人口日本人'!Q14+'[1]年齢（各歳）、男女別人口 外国人'!Q14</f>
        <v>227</v>
      </c>
    </row>
    <row r="15" spans="2:17" x14ac:dyDescent="0.15">
      <c r="B15" s="12">
        <v>6</v>
      </c>
      <c r="C15" s="7">
        <f t="shared" si="3"/>
        <v>430</v>
      </c>
      <c r="D15" s="7">
        <f>'[1]年齢（各歳）、男女別人口日本人'!D15+'[1]年齢（各歳）、男女別人口 外国人'!D15</f>
        <v>208</v>
      </c>
      <c r="E15" s="7">
        <f>'[1]年齢（各歳）、男女別人口日本人'!E15+'[1]年齢（各歳）、男女別人口 外国人'!E15</f>
        <v>222</v>
      </c>
      <c r="F15" s="9">
        <v>33</v>
      </c>
      <c r="G15" s="7">
        <f t="shared" si="0"/>
        <v>522</v>
      </c>
      <c r="H15" s="7">
        <f>'[1]年齢（各歳）、男女別人口日本人'!H15+'[1]年齢（各歳）、男女別人口 外国人'!H15</f>
        <v>259</v>
      </c>
      <c r="I15" s="7">
        <f>'[1]年齢（各歳）、男女別人口日本人'!I15+'[1]年齢（各歳）、男女別人口 外国人'!I15</f>
        <v>263</v>
      </c>
      <c r="J15" s="11" t="s">
        <v>11</v>
      </c>
      <c r="K15" s="7">
        <f t="shared" si="1"/>
        <v>2666</v>
      </c>
      <c r="L15" s="7">
        <f>SUM(L16:L20)</f>
        <v>1371</v>
      </c>
      <c r="M15" s="7">
        <f>SUM(M16:M20)</f>
        <v>1295</v>
      </c>
      <c r="N15" s="9">
        <v>86</v>
      </c>
      <c r="O15" s="7">
        <f t="shared" si="2"/>
        <v>328</v>
      </c>
      <c r="P15" s="7">
        <f>'[1]年齢（各歳）、男女別人口日本人'!P15+'[1]年齢（各歳）、男女別人口 外国人'!P15</f>
        <v>142</v>
      </c>
      <c r="Q15" s="7">
        <f>'[1]年齢（各歳）、男女別人口日本人'!Q15+'[1]年齢（各歳）、男女別人口 外国人'!Q15</f>
        <v>186</v>
      </c>
    </row>
    <row r="16" spans="2:17" x14ac:dyDescent="0.15">
      <c r="B16" s="12">
        <v>7</v>
      </c>
      <c r="C16" s="7">
        <f t="shared" si="3"/>
        <v>447</v>
      </c>
      <c r="D16" s="7">
        <f>'[1]年齢（各歳）、男女別人口日本人'!D16+'[1]年齢（各歳）、男女別人口 外国人'!D16</f>
        <v>226</v>
      </c>
      <c r="E16" s="7">
        <f>'[1]年齢（各歳）、男女別人口日本人'!E16+'[1]年齢（各歳）、男女別人口 外国人'!E16</f>
        <v>221</v>
      </c>
      <c r="F16" s="9">
        <v>34</v>
      </c>
      <c r="G16" s="7">
        <f t="shared" si="0"/>
        <v>498</v>
      </c>
      <c r="H16" s="7">
        <f>'[1]年齢（各歳）、男女別人口日本人'!H16+'[1]年齢（各歳）、男女別人口 外国人'!H16</f>
        <v>253</v>
      </c>
      <c r="I16" s="7">
        <f>'[1]年齢（各歳）、男女別人口日本人'!I16+'[1]年齢（各歳）、男女別人口 外国人'!I16</f>
        <v>245</v>
      </c>
      <c r="J16" s="9">
        <v>60</v>
      </c>
      <c r="K16" s="7">
        <f t="shared" si="1"/>
        <v>606</v>
      </c>
      <c r="L16" s="7">
        <f>'[1]年齢（各歳）、男女別人口日本人'!L16+'[1]年齢（各歳）、男女別人口 外国人'!L16</f>
        <v>310</v>
      </c>
      <c r="M16" s="7">
        <f>'[1]年齢（各歳）、男女別人口日本人'!M16+'[1]年齢（各歳）、男女別人口 外国人'!M16</f>
        <v>296</v>
      </c>
      <c r="N16" s="9">
        <v>87</v>
      </c>
      <c r="O16" s="7">
        <f t="shared" si="2"/>
        <v>264</v>
      </c>
      <c r="P16" s="7">
        <f>'[1]年齢（各歳）、男女別人口日本人'!P16+'[1]年齢（各歳）、男女別人口 外国人'!P16</f>
        <v>100</v>
      </c>
      <c r="Q16" s="7">
        <f>'[1]年齢（各歳）、男女別人口日本人'!Q16+'[1]年齢（各歳）、男女別人口 外国人'!Q16</f>
        <v>164</v>
      </c>
    </row>
    <row r="17" spans="2:17" x14ac:dyDescent="0.15">
      <c r="B17" s="12">
        <v>8</v>
      </c>
      <c r="C17" s="7">
        <f t="shared" si="3"/>
        <v>444</v>
      </c>
      <c r="D17" s="7">
        <f>'[1]年齢（各歳）、男女別人口日本人'!D17+'[1]年齢（各歳）、男女別人口 外国人'!D17</f>
        <v>215</v>
      </c>
      <c r="E17" s="7">
        <f>'[1]年齢（各歳）、男女別人口日本人'!E17+'[1]年齢（各歳）、男女別人口 外国人'!E17</f>
        <v>229</v>
      </c>
      <c r="F17" s="11" t="s">
        <v>12</v>
      </c>
      <c r="G17" s="7">
        <f t="shared" si="0"/>
        <v>2734</v>
      </c>
      <c r="H17" s="7">
        <f>SUM(H18:H22)</f>
        <v>1339</v>
      </c>
      <c r="I17" s="7">
        <f>SUM(I18:I22)</f>
        <v>1395</v>
      </c>
      <c r="J17" s="9">
        <v>61</v>
      </c>
      <c r="K17" s="7">
        <f t="shared" si="1"/>
        <v>530</v>
      </c>
      <c r="L17" s="7">
        <f>'[1]年齢（各歳）、男女別人口日本人'!L17+'[1]年齢（各歳）、男女別人口 外国人'!L17</f>
        <v>279</v>
      </c>
      <c r="M17" s="7">
        <f>'[1]年齢（各歳）、男女別人口日本人'!M17+'[1]年齢（各歳）、男女別人口 外国人'!M17</f>
        <v>251</v>
      </c>
      <c r="N17" s="9">
        <v>88</v>
      </c>
      <c r="O17" s="7">
        <f t="shared" si="2"/>
        <v>236</v>
      </c>
      <c r="P17" s="7">
        <f>'[1]年齢（各歳）、男女別人口日本人'!P17+'[1]年齢（各歳）、男女別人口 外国人'!P17</f>
        <v>86</v>
      </c>
      <c r="Q17" s="7">
        <f>'[1]年齢（各歳）、男女別人口日本人'!Q17+'[1]年齢（各歳）、男女別人口 外国人'!Q17</f>
        <v>150</v>
      </c>
    </row>
    <row r="18" spans="2:17" x14ac:dyDescent="0.15">
      <c r="B18" s="12">
        <v>9</v>
      </c>
      <c r="C18" s="7">
        <f t="shared" si="3"/>
        <v>470</v>
      </c>
      <c r="D18" s="7">
        <f>'[1]年齢（各歳）、男女別人口日本人'!D18+'[1]年齢（各歳）、男女別人口 外国人'!D18</f>
        <v>230</v>
      </c>
      <c r="E18" s="7">
        <f>'[1]年齢（各歳）、男女別人口日本人'!E18+'[1]年齢（各歳）、男女別人口 外国人'!E18</f>
        <v>240</v>
      </c>
      <c r="F18" s="9">
        <v>35</v>
      </c>
      <c r="G18" s="7">
        <f t="shared" si="0"/>
        <v>549</v>
      </c>
      <c r="H18" s="7">
        <f>'[1]年齢（各歳）、男女別人口日本人'!H18+'[1]年齢（各歳）、男女別人口 外国人'!H18</f>
        <v>281</v>
      </c>
      <c r="I18" s="7">
        <f>'[1]年齢（各歳）、男女別人口日本人'!I18+'[1]年齢（各歳）、男女別人口 外国人'!I18</f>
        <v>268</v>
      </c>
      <c r="J18" s="9">
        <v>62</v>
      </c>
      <c r="K18" s="7">
        <f t="shared" si="1"/>
        <v>540</v>
      </c>
      <c r="L18" s="7">
        <f>'[1]年齢（各歳）、男女別人口日本人'!L18+'[1]年齢（各歳）、男女別人口 外国人'!L18</f>
        <v>287</v>
      </c>
      <c r="M18" s="7">
        <f>'[1]年齢（各歳）、男女別人口日本人'!M18+'[1]年齢（各歳）、男女別人口 外国人'!M18</f>
        <v>253</v>
      </c>
      <c r="N18" s="9">
        <v>89</v>
      </c>
      <c r="O18" s="7">
        <f t="shared" si="2"/>
        <v>221</v>
      </c>
      <c r="P18" s="7">
        <f>'[1]年齢（各歳）、男女別人口日本人'!P18+'[1]年齢（各歳）、男女別人口 外国人'!P18</f>
        <v>69</v>
      </c>
      <c r="Q18" s="7">
        <f>'[1]年齢（各歳）、男女別人口日本人'!Q18+'[1]年齢（各歳）、男女別人口 外国人'!Q18</f>
        <v>152</v>
      </c>
    </row>
    <row r="19" spans="2:17" x14ac:dyDescent="0.15">
      <c r="B19" s="10" t="s">
        <v>13</v>
      </c>
      <c r="C19" s="7">
        <f t="shared" si="3"/>
        <v>2422</v>
      </c>
      <c r="D19" s="7">
        <f>SUM(D20:D24)</f>
        <v>1250</v>
      </c>
      <c r="E19" s="7">
        <f>SUM(E20:E24)</f>
        <v>1172</v>
      </c>
      <c r="F19" s="9">
        <v>36</v>
      </c>
      <c r="G19" s="7">
        <f t="shared" si="0"/>
        <v>536</v>
      </c>
      <c r="H19" s="7">
        <f>'[1]年齢（各歳）、男女別人口日本人'!H19+'[1]年齢（各歳）、男女別人口 外国人'!H19</f>
        <v>261</v>
      </c>
      <c r="I19" s="7">
        <f>'[1]年齢（各歳）、男女別人口日本人'!I19+'[1]年齢（各歳）、男女別人口 外国人'!I19</f>
        <v>275</v>
      </c>
      <c r="J19" s="9">
        <v>63</v>
      </c>
      <c r="K19" s="7">
        <f t="shared" si="1"/>
        <v>501</v>
      </c>
      <c r="L19" s="7">
        <f>'[1]年齢（各歳）、男女別人口日本人'!L19+'[1]年齢（各歳）、男女別人口 外国人'!L19</f>
        <v>255</v>
      </c>
      <c r="M19" s="7">
        <f>'[1]年齢（各歳）、男女別人口日本人'!M19+'[1]年齢（各歳）、男女別人口 外国人'!M19</f>
        <v>246</v>
      </c>
      <c r="N19" s="11" t="s">
        <v>14</v>
      </c>
      <c r="O19" s="7">
        <f t="shared" si="2"/>
        <v>544</v>
      </c>
      <c r="P19" s="7">
        <f>SUM(P20:P24)</f>
        <v>153</v>
      </c>
      <c r="Q19" s="7">
        <f>SUM(Q20:Q24)</f>
        <v>391</v>
      </c>
    </row>
    <row r="20" spans="2:17" x14ac:dyDescent="0.15">
      <c r="B20" s="12">
        <v>10</v>
      </c>
      <c r="C20" s="7">
        <f t="shared" si="3"/>
        <v>459</v>
      </c>
      <c r="D20" s="7">
        <f>'[1]年齢（各歳）、男女別人口日本人'!D20+'[1]年齢（各歳）、男女別人口 外国人'!D20</f>
        <v>255</v>
      </c>
      <c r="E20" s="7">
        <f>'[1]年齢（各歳）、男女別人口日本人'!E20+'[1]年齢（各歳）、男女別人口 外国人'!E20</f>
        <v>204</v>
      </c>
      <c r="F20" s="9">
        <v>37</v>
      </c>
      <c r="G20" s="7">
        <f t="shared" si="0"/>
        <v>523</v>
      </c>
      <c r="H20" s="7">
        <f>'[1]年齢（各歳）、男女別人口日本人'!H20+'[1]年齢（各歳）、男女別人口 外国人'!H20</f>
        <v>266</v>
      </c>
      <c r="I20" s="7">
        <f>'[1]年齢（各歳）、男女別人口日本人'!I20+'[1]年齢（各歳）、男女別人口 外国人'!I20</f>
        <v>257</v>
      </c>
      <c r="J20" s="9">
        <v>64</v>
      </c>
      <c r="K20" s="7">
        <f t="shared" si="1"/>
        <v>489</v>
      </c>
      <c r="L20" s="7">
        <f>'[1]年齢（各歳）、男女別人口日本人'!L20+'[1]年齢（各歳）、男女別人口 外国人'!L20</f>
        <v>240</v>
      </c>
      <c r="M20" s="7">
        <f>'[1]年齢（各歳）、男女別人口日本人'!M20+'[1]年齢（各歳）、男女別人口 外国人'!M20</f>
        <v>249</v>
      </c>
      <c r="N20" s="9">
        <v>90</v>
      </c>
      <c r="O20" s="7">
        <f t="shared" si="2"/>
        <v>146</v>
      </c>
      <c r="P20" s="7">
        <f>'[1]年齢（各歳）、男女別人口日本人'!P20+'[1]年齢（各歳）、男女別人口 外国人'!P20</f>
        <v>43</v>
      </c>
      <c r="Q20" s="7">
        <f>'[1]年齢（各歳）、男女別人口日本人'!Q20+'[1]年齢（各歳）、男女別人口 外国人'!Q20</f>
        <v>103</v>
      </c>
    </row>
    <row r="21" spans="2:17" x14ac:dyDescent="0.15">
      <c r="B21" s="12">
        <v>11</v>
      </c>
      <c r="C21" s="7">
        <f t="shared" si="3"/>
        <v>468</v>
      </c>
      <c r="D21" s="7">
        <f>'[1]年齢（各歳）、男女別人口日本人'!D21+'[1]年齢（各歳）、男女別人口 外国人'!D21</f>
        <v>242</v>
      </c>
      <c r="E21" s="7">
        <f>'[1]年齢（各歳）、男女別人口日本人'!E21+'[1]年齢（各歳）、男女別人口 外国人'!E21</f>
        <v>226</v>
      </c>
      <c r="F21" s="9">
        <v>38</v>
      </c>
      <c r="G21" s="7">
        <f t="shared" si="0"/>
        <v>567</v>
      </c>
      <c r="H21" s="7">
        <f>'[1]年齢（各歳）、男女別人口日本人'!H21+'[1]年齢（各歳）、男女別人口 外国人'!H21</f>
        <v>270</v>
      </c>
      <c r="I21" s="7">
        <f>'[1]年齢（各歳）、男女別人口日本人'!I21+'[1]年齢（各歳）、男女別人口 外国人'!I21</f>
        <v>297</v>
      </c>
      <c r="J21" s="11" t="s">
        <v>15</v>
      </c>
      <c r="K21" s="7">
        <f t="shared" si="1"/>
        <v>2570</v>
      </c>
      <c r="L21" s="7">
        <f>SUM(L22:L26)</f>
        <v>1264</v>
      </c>
      <c r="M21" s="7">
        <f>SUM(M22:M26)</f>
        <v>1306</v>
      </c>
      <c r="N21" s="9">
        <v>91</v>
      </c>
      <c r="O21" s="7">
        <f t="shared" si="2"/>
        <v>131</v>
      </c>
      <c r="P21" s="7">
        <f>'[1]年齢（各歳）、男女別人口日本人'!P21+'[1]年齢（各歳）、男女別人口 外国人'!P21</f>
        <v>31</v>
      </c>
      <c r="Q21" s="7">
        <f>'[1]年齢（各歳）、男女別人口日本人'!Q21+'[1]年齢（各歳）、男女別人口 外国人'!Q21</f>
        <v>100</v>
      </c>
    </row>
    <row r="22" spans="2:17" x14ac:dyDescent="0.15">
      <c r="B22" s="12">
        <v>12</v>
      </c>
      <c r="C22" s="7">
        <f t="shared" si="3"/>
        <v>493</v>
      </c>
      <c r="D22" s="7">
        <f>'[1]年齢（各歳）、男女別人口日本人'!D22+'[1]年齢（各歳）、男女別人口 外国人'!D22</f>
        <v>245</v>
      </c>
      <c r="E22" s="7">
        <f>'[1]年齢（各歳）、男女別人口日本人'!E22+'[1]年齢（各歳）、男女別人口 外国人'!E22</f>
        <v>248</v>
      </c>
      <c r="F22" s="9">
        <v>39</v>
      </c>
      <c r="G22" s="7">
        <f t="shared" si="0"/>
        <v>559</v>
      </c>
      <c r="H22" s="7">
        <f>'[1]年齢（各歳）、男女別人口日本人'!H22+'[1]年齢（各歳）、男女別人口 外国人'!H22</f>
        <v>261</v>
      </c>
      <c r="I22" s="7">
        <f>'[1]年齢（各歳）、男女別人口日本人'!I22+'[1]年齢（各歳）、男女別人口 外国人'!I22</f>
        <v>298</v>
      </c>
      <c r="J22" s="9">
        <v>65</v>
      </c>
      <c r="K22" s="7">
        <f t="shared" si="1"/>
        <v>457</v>
      </c>
      <c r="L22" s="7">
        <f>'[1]年齢（各歳）、男女別人口日本人'!L22+'[1]年齢（各歳）、男女別人口 外国人'!L22</f>
        <v>223</v>
      </c>
      <c r="M22" s="7">
        <f>'[1]年齢（各歳）、男女別人口日本人'!M22+'[1]年齢（各歳）、男女別人口 外国人'!M22</f>
        <v>234</v>
      </c>
      <c r="N22" s="9">
        <v>92</v>
      </c>
      <c r="O22" s="7">
        <f t="shared" si="2"/>
        <v>103</v>
      </c>
      <c r="P22" s="7">
        <f>'[1]年齢（各歳）、男女別人口日本人'!P22+'[1]年齢（各歳）、男女別人口 外国人'!P22</f>
        <v>38</v>
      </c>
      <c r="Q22" s="7">
        <f>'[1]年齢（各歳）、男女別人口日本人'!Q22+'[1]年齢（各歳）、男女別人口 外国人'!Q22</f>
        <v>65</v>
      </c>
    </row>
    <row r="23" spans="2:17" x14ac:dyDescent="0.15">
      <c r="B23" s="12">
        <v>13</v>
      </c>
      <c r="C23" s="7">
        <f t="shared" si="3"/>
        <v>493</v>
      </c>
      <c r="D23" s="7">
        <f>'[1]年齢（各歳）、男女別人口日本人'!D23+'[1]年齢（各歳）、男女別人口 外国人'!D23</f>
        <v>248</v>
      </c>
      <c r="E23" s="7">
        <f>'[1]年齢（各歳）、男女別人口日本人'!E23+'[1]年齢（各歳）、男女別人口 外国人'!E23</f>
        <v>245</v>
      </c>
      <c r="F23" s="11" t="s">
        <v>16</v>
      </c>
      <c r="G23" s="7">
        <f t="shared" si="0"/>
        <v>3218</v>
      </c>
      <c r="H23" s="7">
        <f>SUM(H24:H28)</f>
        <v>1642</v>
      </c>
      <c r="I23" s="7">
        <f>SUM(I24:I28)</f>
        <v>1576</v>
      </c>
      <c r="J23" s="9">
        <v>66</v>
      </c>
      <c r="K23" s="7">
        <f t="shared" si="1"/>
        <v>483</v>
      </c>
      <c r="L23" s="7">
        <f>'[1]年齢（各歳）、男女別人口日本人'!L23+'[1]年齢（各歳）、男女別人口 外国人'!L23</f>
        <v>252</v>
      </c>
      <c r="M23" s="7">
        <f>'[1]年齢（各歳）、男女別人口日本人'!M23+'[1]年齢（各歳）、男女別人口 外国人'!M23</f>
        <v>231</v>
      </c>
      <c r="N23" s="9">
        <v>93</v>
      </c>
      <c r="O23" s="7">
        <f t="shared" si="2"/>
        <v>96</v>
      </c>
      <c r="P23" s="7">
        <f>'[1]年齢（各歳）、男女別人口日本人'!P23+'[1]年齢（各歳）、男女別人口 外国人'!P23</f>
        <v>29</v>
      </c>
      <c r="Q23" s="7">
        <f>'[1]年齢（各歳）、男女別人口日本人'!Q23+'[1]年齢（各歳）、男女別人口 外国人'!Q23</f>
        <v>67</v>
      </c>
    </row>
    <row r="24" spans="2:17" x14ac:dyDescent="0.15">
      <c r="B24" s="12">
        <v>14</v>
      </c>
      <c r="C24" s="7">
        <f t="shared" si="3"/>
        <v>509</v>
      </c>
      <c r="D24" s="7">
        <f>'[1]年齢（各歳）、男女別人口日本人'!D24+'[1]年齢（各歳）、男女別人口 外国人'!D24</f>
        <v>260</v>
      </c>
      <c r="E24" s="7">
        <f>'[1]年齢（各歳）、男女別人口日本人'!E24+'[1]年齢（各歳）、男女別人口 外国人'!E24</f>
        <v>249</v>
      </c>
      <c r="F24" s="9">
        <v>40</v>
      </c>
      <c r="G24" s="7">
        <f t="shared" si="0"/>
        <v>579</v>
      </c>
      <c r="H24" s="7">
        <f>'[1]年齢（各歳）、男女別人口日本人'!H24+'[1]年齢（各歳）、男女別人口 外国人'!H24</f>
        <v>277</v>
      </c>
      <c r="I24" s="7">
        <f>'[1]年齢（各歳）、男女別人口日本人'!I24+'[1]年齢（各歳）、男女別人口 外国人'!I24</f>
        <v>302</v>
      </c>
      <c r="J24" s="9">
        <v>67</v>
      </c>
      <c r="K24" s="7">
        <f t="shared" si="1"/>
        <v>531</v>
      </c>
      <c r="L24" s="7">
        <f>'[1]年齢（各歳）、男女別人口日本人'!L24+'[1]年齢（各歳）、男女別人口 外国人'!L24</f>
        <v>251</v>
      </c>
      <c r="M24" s="7">
        <f>'[1]年齢（各歳）、男女別人口日本人'!M24+'[1]年齢（各歳）、男女別人口 外国人'!M24</f>
        <v>280</v>
      </c>
      <c r="N24" s="9">
        <v>94</v>
      </c>
      <c r="O24" s="7">
        <f t="shared" si="2"/>
        <v>68</v>
      </c>
      <c r="P24" s="7">
        <f>'[1]年齢（各歳）、男女別人口日本人'!P24+'[1]年齢（各歳）、男女別人口 外国人'!P24</f>
        <v>12</v>
      </c>
      <c r="Q24" s="7">
        <f>'[1]年齢（各歳）、男女別人口日本人'!Q24+'[1]年齢（各歳）、男女別人口 外国人'!Q24</f>
        <v>56</v>
      </c>
    </row>
    <row r="25" spans="2:17" x14ac:dyDescent="0.15">
      <c r="B25" s="10" t="s">
        <v>17</v>
      </c>
      <c r="C25" s="7">
        <f t="shared" si="3"/>
        <v>3035</v>
      </c>
      <c r="D25" s="7">
        <f>SUM(D26:D30)</f>
        <v>1626</v>
      </c>
      <c r="E25" s="7">
        <f>SUM(E26:E30)</f>
        <v>1409</v>
      </c>
      <c r="F25" s="9">
        <v>41</v>
      </c>
      <c r="G25" s="7">
        <f t="shared" si="0"/>
        <v>611</v>
      </c>
      <c r="H25" s="7">
        <f>'[1]年齢（各歳）、男女別人口日本人'!H25+'[1]年齢（各歳）、男女別人口 外国人'!H25</f>
        <v>324</v>
      </c>
      <c r="I25" s="7">
        <f>'[1]年齢（各歳）、男女別人口日本人'!I25+'[1]年齢（各歳）、男女別人口 外国人'!I25</f>
        <v>287</v>
      </c>
      <c r="J25" s="9">
        <v>68</v>
      </c>
      <c r="K25" s="7">
        <f t="shared" si="1"/>
        <v>536</v>
      </c>
      <c r="L25" s="7">
        <f>'[1]年齢（各歳）、男女別人口日本人'!L25+'[1]年齢（各歳）、男女別人口 外国人'!L25</f>
        <v>273</v>
      </c>
      <c r="M25" s="7">
        <f>'[1]年齢（各歳）、男女別人口日本人'!M25+'[1]年齢（各歳）、男女別人口 外国人'!M25</f>
        <v>263</v>
      </c>
      <c r="N25" s="11" t="s">
        <v>18</v>
      </c>
      <c r="O25" s="7">
        <f t="shared" si="2"/>
        <v>147</v>
      </c>
      <c r="P25" s="7">
        <f>SUM(P26:P30)</f>
        <v>22</v>
      </c>
      <c r="Q25" s="7">
        <f>SUM(Q26:Q30)</f>
        <v>125</v>
      </c>
    </row>
    <row r="26" spans="2:17" x14ac:dyDescent="0.15">
      <c r="B26" s="12">
        <v>15</v>
      </c>
      <c r="C26" s="7">
        <f t="shared" si="3"/>
        <v>566</v>
      </c>
      <c r="D26" s="7">
        <f>'[1]年齢（各歳）、男女別人口日本人'!D26+'[1]年齢（各歳）、男女別人口 外国人'!D26</f>
        <v>308</v>
      </c>
      <c r="E26" s="7">
        <f>'[1]年齢（各歳）、男女別人口日本人'!E26+'[1]年齢（各歳）、男女別人口 外国人'!E26</f>
        <v>258</v>
      </c>
      <c r="F26" s="9">
        <v>42</v>
      </c>
      <c r="G26" s="7">
        <f t="shared" si="0"/>
        <v>621</v>
      </c>
      <c r="H26" s="7">
        <f>'[1]年齢（各歳）、男女別人口日本人'!H26+'[1]年齢（各歳）、男女別人口 外国人'!H26</f>
        <v>300</v>
      </c>
      <c r="I26" s="7">
        <f>'[1]年齢（各歳）、男女別人口日本人'!I26+'[1]年齢（各歳）、男女別人口 外国人'!I26</f>
        <v>321</v>
      </c>
      <c r="J26" s="9">
        <v>69</v>
      </c>
      <c r="K26" s="7">
        <f t="shared" si="1"/>
        <v>563</v>
      </c>
      <c r="L26" s="7">
        <f>'[1]年齢（各歳）、男女別人口日本人'!L26+'[1]年齢（各歳）、男女別人口 外国人'!L26</f>
        <v>265</v>
      </c>
      <c r="M26" s="7">
        <f>'[1]年齢（各歳）、男女別人口日本人'!M26+'[1]年齢（各歳）、男女別人口 外国人'!M26</f>
        <v>298</v>
      </c>
      <c r="N26" s="9">
        <v>95</v>
      </c>
      <c r="O26" s="7">
        <f t="shared" si="2"/>
        <v>55</v>
      </c>
      <c r="P26" s="7">
        <f>'[1]年齢（各歳）、男女別人口日本人'!P26+'[1]年齢（各歳）、男女別人口 外国人'!P26</f>
        <v>7</v>
      </c>
      <c r="Q26" s="7">
        <f>'[1]年齢（各歳）、男女別人口日本人'!Q26+'[1]年齢（各歳）、男女別人口 外国人'!Q26</f>
        <v>48</v>
      </c>
    </row>
    <row r="27" spans="2:17" x14ac:dyDescent="0.15">
      <c r="B27" s="12">
        <v>16</v>
      </c>
      <c r="C27" s="7">
        <f t="shared" si="3"/>
        <v>620</v>
      </c>
      <c r="D27" s="7">
        <f>'[1]年齢（各歳）、男女別人口日本人'!D27+'[1]年齢（各歳）、男女別人口 外国人'!D27</f>
        <v>315</v>
      </c>
      <c r="E27" s="7">
        <f>'[1]年齢（各歳）、男女別人口日本人'!E27+'[1]年齢（各歳）、男女別人口 外国人'!E27</f>
        <v>305</v>
      </c>
      <c r="F27" s="9">
        <v>43</v>
      </c>
      <c r="G27" s="7">
        <f t="shared" si="0"/>
        <v>657</v>
      </c>
      <c r="H27" s="7">
        <f>'[1]年齢（各歳）、男女別人口日本人'!H27+'[1]年齢（各歳）、男女別人口 外国人'!H27</f>
        <v>346</v>
      </c>
      <c r="I27" s="7">
        <f>'[1]年齢（各歳）、男女別人口日本人'!I27+'[1]年齢（各歳）、男女別人口 外国人'!I27</f>
        <v>311</v>
      </c>
      <c r="J27" s="11" t="s">
        <v>19</v>
      </c>
      <c r="K27" s="7">
        <f t="shared" si="1"/>
        <v>3937</v>
      </c>
      <c r="L27" s="7">
        <f>SUM(L28:L32)</f>
        <v>1726</v>
      </c>
      <c r="M27" s="7">
        <f>SUM(M28:M32)</f>
        <v>2211</v>
      </c>
      <c r="N27" s="9">
        <v>96</v>
      </c>
      <c r="O27" s="7">
        <f t="shared" si="2"/>
        <v>34</v>
      </c>
      <c r="P27" s="7">
        <f>'[1]年齢（各歳）、男女別人口日本人'!P27+'[1]年齢（各歳）、男女別人口 外国人'!P27</f>
        <v>4</v>
      </c>
      <c r="Q27" s="7">
        <f>'[1]年齢（各歳）、男女別人口日本人'!Q27+'[1]年齢（各歳）、男女別人口 外国人'!Q27</f>
        <v>30</v>
      </c>
    </row>
    <row r="28" spans="2:17" x14ac:dyDescent="0.15">
      <c r="B28" s="12">
        <v>17</v>
      </c>
      <c r="C28" s="7">
        <f t="shared" si="3"/>
        <v>606</v>
      </c>
      <c r="D28" s="7">
        <f>'[1]年齢（各歳）、男女別人口日本人'!D28+'[1]年齢（各歳）、男女別人口 外国人'!D28</f>
        <v>324</v>
      </c>
      <c r="E28" s="7">
        <f>'[1]年齢（各歳）、男女別人口日本人'!E28+'[1]年齢（各歳）、男女別人口 外国人'!E28</f>
        <v>282</v>
      </c>
      <c r="F28" s="9">
        <v>44</v>
      </c>
      <c r="G28" s="7">
        <f t="shared" si="0"/>
        <v>750</v>
      </c>
      <c r="H28" s="7">
        <f>'[1]年齢（各歳）、男女別人口日本人'!H28+'[1]年齢（各歳）、男女別人口 外国人'!H28</f>
        <v>395</v>
      </c>
      <c r="I28" s="7">
        <f>'[1]年齢（各歳）、男女別人口日本人'!I28+'[1]年齢（各歳）、男女別人口 外国人'!I28</f>
        <v>355</v>
      </c>
      <c r="J28" s="9">
        <v>70</v>
      </c>
      <c r="K28" s="7">
        <f t="shared" si="1"/>
        <v>637</v>
      </c>
      <c r="L28" s="7">
        <f>'[1]年齢（各歳）、男女別人口日本人'!L28+'[1]年齢（各歳）、男女別人口 外国人'!L28</f>
        <v>291</v>
      </c>
      <c r="M28" s="7">
        <f>'[1]年齢（各歳）、男女別人口日本人'!M28+'[1]年齢（各歳）、男女別人口 外国人'!M28</f>
        <v>346</v>
      </c>
      <c r="N28" s="9">
        <v>97</v>
      </c>
      <c r="O28" s="7">
        <f t="shared" si="2"/>
        <v>25</v>
      </c>
      <c r="P28" s="7">
        <f>'[1]年齢（各歳）、男女別人口日本人'!P28+'[1]年齢（各歳）、男女別人口 外国人'!P28</f>
        <v>6</v>
      </c>
      <c r="Q28" s="7">
        <f>'[1]年齢（各歳）、男女別人口日本人'!Q28+'[1]年齢（各歳）、男女別人口 外国人'!Q28</f>
        <v>19</v>
      </c>
    </row>
    <row r="29" spans="2:17" x14ac:dyDescent="0.15">
      <c r="B29" s="12">
        <v>18</v>
      </c>
      <c r="C29" s="7">
        <f t="shared" si="3"/>
        <v>595</v>
      </c>
      <c r="D29" s="7">
        <f>'[1]年齢（各歳）、男女別人口日本人'!D29+'[1]年齢（各歳）、男女別人口 外国人'!D29</f>
        <v>324</v>
      </c>
      <c r="E29" s="7">
        <f>'[1]年齢（各歳）、男女別人口日本人'!E29+'[1]年齢（各歳）、男女別人口 外国人'!E29</f>
        <v>271</v>
      </c>
      <c r="F29" s="11" t="s">
        <v>20</v>
      </c>
      <c r="G29" s="7">
        <f t="shared" si="0"/>
        <v>4702</v>
      </c>
      <c r="H29" s="7">
        <f>SUM(H30:H34)</f>
        <v>2333</v>
      </c>
      <c r="I29" s="7">
        <f>SUM(I30:I34)</f>
        <v>2369</v>
      </c>
      <c r="J29" s="9">
        <v>71</v>
      </c>
      <c r="K29" s="7">
        <f t="shared" si="1"/>
        <v>692</v>
      </c>
      <c r="L29" s="7">
        <f>'[1]年齢（各歳）、男女別人口日本人'!L29+'[1]年齢（各歳）、男女別人口 外国人'!L29</f>
        <v>302</v>
      </c>
      <c r="M29" s="7">
        <f>'[1]年齢（各歳）、男女別人口日本人'!M29+'[1]年齢（各歳）、男女別人口 外国人'!M29</f>
        <v>390</v>
      </c>
      <c r="N29" s="9">
        <v>98</v>
      </c>
      <c r="O29" s="7">
        <f t="shared" si="2"/>
        <v>21</v>
      </c>
      <c r="P29" s="7">
        <f>'[1]年齢（各歳）、男女別人口日本人'!P29+'[1]年齢（各歳）、男女別人口 外国人'!P29</f>
        <v>3</v>
      </c>
      <c r="Q29" s="7">
        <f>'[1]年齢（各歳）、男女別人口日本人'!Q29+'[1]年齢（各歳）、男女別人口 外国人'!Q29</f>
        <v>18</v>
      </c>
    </row>
    <row r="30" spans="2:17" x14ac:dyDescent="0.15">
      <c r="B30" s="12">
        <v>19</v>
      </c>
      <c r="C30" s="7">
        <f t="shared" si="3"/>
        <v>648</v>
      </c>
      <c r="D30" s="7">
        <f>'[1]年齢（各歳）、男女別人口日本人'!D30+'[1]年齢（各歳）、男女別人口 外国人'!D30</f>
        <v>355</v>
      </c>
      <c r="E30" s="7">
        <f>'[1]年齢（各歳）、男女別人口日本人'!E30+'[1]年齢（各歳）、男女別人口 外国人'!E30</f>
        <v>293</v>
      </c>
      <c r="F30" s="9">
        <v>45</v>
      </c>
      <c r="G30" s="7">
        <f t="shared" si="0"/>
        <v>752</v>
      </c>
      <c r="H30" s="7">
        <f>'[1]年齢（各歳）、男女別人口日本人'!H30+'[1]年齢（各歳）、男女別人口 外国人'!H30</f>
        <v>364</v>
      </c>
      <c r="I30" s="7">
        <f>'[1]年齢（各歳）、男女別人口日本人'!I30+'[1]年齢（各歳）、男女別人口 外国人'!I30</f>
        <v>388</v>
      </c>
      <c r="J30" s="9">
        <v>72</v>
      </c>
      <c r="K30" s="7">
        <f t="shared" si="1"/>
        <v>778</v>
      </c>
      <c r="L30" s="7">
        <f>'[1]年齢（各歳）、男女別人口日本人'!L30+'[1]年齢（各歳）、男女別人口 外国人'!L30</f>
        <v>345</v>
      </c>
      <c r="M30" s="7">
        <f>'[1]年齢（各歳）、男女別人口日本人'!M30+'[1]年齢（各歳）、男女別人口 外国人'!M30</f>
        <v>433</v>
      </c>
      <c r="N30" s="9">
        <v>99</v>
      </c>
      <c r="O30" s="7">
        <f t="shared" si="2"/>
        <v>12</v>
      </c>
      <c r="P30" s="7">
        <f>'[1]年齢（各歳）、男女別人口日本人'!P30+'[1]年齢（各歳）、男女別人口 外国人'!P30</f>
        <v>2</v>
      </c>
      <c r="Q30" s="7">
        <f>'[1]年齢（各歳）、男女別人口日本人'!Q30+'[1]年齢（各歳）、男女別人口 外国人'!Q30</f>
        <v>10</v>
      </c>
    </row>
    <row r="31" spans="2:17" x14ac:dyDescent="0.15">
      <c r="B31" s="10" t="s">
        <v>21</v>
      </c>
      <c r="C31" s="7">
        <f t="shared" si="3"/>
        <v>3199</v>
      </c>
      <c r="D31" s="7">
        <f>SUM(D32:D36)</f>
        <v>1643</v>
      </c>
      <c r="E31" s="7">
        <f>SUM(E32:E36)</f>
        <v>1556</v>
      </c>
      <c r="F31" s="9">
        <v>46</v>
      </c>
      <c r="G31" s="7">
        <f t="shared" si="0"/>
        <v>888</v>
      </c>
      <c r="H31" s="7">
        <f>'[1]年齢（各歳）、男女別人口日本人'!H31+'[1]年齢（各歳）、男女別人口 外国人'!H31</f>
        <v>441</v>
      </c>
      <c r="I31" s="7">
        <f>'[1]年齢（各歳）、男女別人口日本人'!I31+'[1]年齢（各歳）、男女別人口 外国人'!I31</f>
        <v>447</v>
      </c>
      <c r="J31" s="9">
        <v>73</v>
      </c>
      <c r="K31" s="7">
        <f t="shared" si="1"/>
        <v>896</v>
      </c>
      <c r="L31" s="7">
        <f>'[1]年齢（各歳）、男女別人口日本人'!L31+'[1]年齢（各歳）、男女別人口 外国人'!L31</f>
        <v>376</v>
      </c>
      <c r="M31" s="7">
        <f>'[1]年齢（各歳）、男女別人口日本人'!M31+'[1]年齢（各歳）、男女別人口 外国人'!M31</f>
        <v>520</v>
      </c>
      <c r="N31" s="11" t="s">
        <v>22</v>
      </c>
      <c r="O31" s="7">
        <f t="shared" si="2"/>
        <v>23</v>
      </c>
      <c r="P31" s="7">
        <f>SUM(P32:P36)</f>
        <v>2</v>
      </c>
      <c r="Q31" s="7">
        <f>SUM(Q32:Q36)</f>
        <v>21</v>
      </c>
    </row>
    <row r="32" spans="2:17" x14ac:dyDescent="0.15">
      <c r="B32" s="12">
        <v>20</v>
      </c>
      <c r="C32" s="7">
        <f t="shared" si="3"/>
        <v>664</v>
      </c>
      <c r="D32" s="7">
        <f>+'[1]年齢（各歳）、男女別人口日本人'!D32+'[1]年齢（各歳）、男女別人口 外国人'!D32</f>
        <v>359</v>
      </c>
      <c r="E32" s="7">
        <f>+'[1]年齢（各歳）、男女別人口日本人'!E32+'[1]年齢（各歳）、男女別人口 外国人'!E32</f>
        <v>305</v>
      </c>
      <c r="F32" s="9">
        <v>47</v>
      </c>
      <c r="G32" s="7">
        <f t="shared" si="0"/>
        <v>973</v>
      </c>
      <c r="H32" s="7">
        <f>'[1]年齢（各歳）、男女別人口日本人'!H32+'[1]年齢（各歳）、男女別人口 外国人'!H32</f>
        <v>492</v>
      </c>
      <c r="I32" s="7">
        <f>'[1]年齢（各歳）、男女別人口日本人'!I32+'[1]年齢（各歳）、男女別人口 外国人'!I32</f>
        <v>481</v>
      </c>
      <c r="J32" s="9">
        <v>74</v>
      </c>
      <c r="K32" s="7">
        <f t="shared" si="1"/>
        <v>934</v>
      </c>
      <c r="L32" s="7">
        <f>'[1]年齢（各歳）、男女別人口日本人'!L32+'[1]年齢（各歳）、男女別人口 外国人'!L32</f>
        <v>412</v>
      </c>
      <c r="M32" s="7">
        <f>'[1]年齢（各歳）、男女別人口日本人'!M32+'[1]年齢（各歳）、男女別人口 外国人'!M32</f>
        <v>522</v>
      </c>
      <c r="N32" s="9">
        <v>100</v>
      </c>
      <c r="O32" s="7">
        <f t="shared" si="2"/>
        <v>6</v>
      </c>
      <c r="P32" s="7">
        <f>'[1]年齢（各歳）、男女別人口日本人'!P32+'[1]年齢（各歳）、男女別人口 外国人'!P32</f>
        <v>0</v>
      </c>
      <c r="Q32" s="7">
        <f>'[1]年齢（各歳）、男女別人口日本人'!Q32+'[1]年齢（各歳）、男女別人口 外国人'!Q32</f>
        <v>6</v>
      </c>
    </row>
    <row r="33" spans="2:19" x14ac:dyDescent="0.15">
      <c r="B33" s="12">
        <v>21</v>
      </c>
      <c r="C33" s="7">
        <f t="shared" si="3"/>
        <v>720</v>
      </c>
      <c r="D33" s="7">
        <f>+'[1]年齢（各歳）、男女別人口日本人'!D33+'[1]年齢（各歳）、男女別人口 外国人'!D33</f>
        <v>380</v>
      </c>
      <c r="E33" s="7">
        <f>+'[1]年齢（各歳）、男女別人口日本人'!E33+'[1]年齢（各歳）、男女別人口 外国人'!E33</f>
        <v>340</v>
      </c>
      <c r="F33" s="9">
        <v>48</v>
      </c>
      <c r="G33" s="7">
        <f t="shared" si="0"/>
        <v>974</v>
      </c>
      <c r="H33" s="7">
        <f>'[1]年齢（各歳）、男女別人口日本人'!H33+'[1]年齢（各歳）、男女別人口 外国人'!H33</f>
        <v>490</v>
      </c>
      <c r="I33" s="7">
        <f>'[1]年齢（各歳）、男女別人口日本人'!I33+'[1]年齢（各歳）、男女別人口 外国人'!I33</f>
        <v>484</v>
      </c>
      <c r="J33" s="11" t="s">
        <v>23</v>
      </c>
      <c r="K33" s="7">
        <f t="shared" si="1"/>
        <v>3429</v>
      </c>
      <c r="L33" s="7">
        <f>SUM(L34:L37)+P6</f>
        <v>1521</v>
      </c>
      <c r="M33" s="7">
        <f>SUM(M34:M37)+Q6</f>
        <v>1908</v>
      </c>
      <c r="N33" s="9">
        <v>101</v>
      </c>
      <c r="O33" s="7">
        <f t="shared" si="2"/>
        <v>5</v>
      </c>
      <c r="P33" s="7">
        <f>'[1]年齢（各歳）、男女別人口日本人'!P33+'[1]年齢（各歳）、男女別人口 外国人'!P33</f>
        <v>0</v>
      </c>
      <c r="Q33" s="7">
        <f>'[1]年齢（各歳）、男女別人口日本人'!Q33+'[1]年齢（各歳）、男女別人口 外国人'!Q33</f>
        <v>5</v>
      </c>
    </row>
    <row r="34" spans="2:19" x14ac:dyDescent="0.15">
      <c r="B34" s="12">
        <v>22</v>
      </c>
      <c r="C34" s="7">
        <f t="shared" si="3"/>
        <v>632</v>
      </c>
      <c r="D34" s="7">
        <f>+'[1]年齢（各歳）、男女別人口日本人'!D34+'[1]年齢（各歳）、男女別人口 外国人'!D34</f>
        <v>314</v>
      </c>
      <c r="E34" s="7">
        <f>+'[1]年齢（各歳）、男女別人口日本人'!E34+'[1]年齢（各歳）、男女別人口 外国人'!E34</f>
        <v>318</v>
      </c>
      <c r="F34" s="9">
        <v>49</v>
      </c>
      <c r="G34" s="7">
        <f t="shared" si="0"/>
        <v>1115</v>
      </c>
      <c r="H34" s="7">
        <f>'[1]年齢（各歳）、男女別人口日本人'!H34+'[1]年齢（各歳）、男女別人口 外国人'!H34</f>
        <v>546</v>
      </c>
      <c r="I34" s="7">
        <f>'[1]年齢（各歳）、男女別人口日本人'!I34+'[1]年齢（各歳）、男女別人口 外国人'!I34</f>
        <v>569</v>
      </c>
      <c r="J34" s="9">
        <v>75</v>
      </c>
      <c r="K34" s="7">
        <f t="shared" si="1"/>
        <v>847</v>
      </c>
      <c r="L34" s="7">
        <f>'[1]年齢（各歳）、男女別人口日本人'!L34+'[1]年齢（各歳）、男女別人口 外国人'!L34</f>
        <v>382</v>
      </c>
      <c r="M34" s="7">
        <f>'[1]年齢（各歳）、男女別人口日本人'!M34+'[1]年齢（各歳）、男女別人口 外国人'!M34</f>
        <v>465</v>
      </c>
      <c r="N34" s="9">
        <v>102</v>
      </c>
      <c r="O34" s="7">
        <f t="shared" si="2"/>
        <v>5</v>
      </c>
      <c r="P34" s="7">
        <f>'[1]年齢（各歳）、男女別人口日本人'!P34+'[1]年齢（各歳）、男女別人口 外国人'!P34</f>
        <v>1</v>
      </c>
      <c r="Q34" s="7">
        <f>'[1]年齢（各歳）、男女別人口日本人'!Q34+'[1]年齢（各歳）、男女別人口 外国人'!Q34</f>
        <v>4</v>
      </c>
    </row>
    <row r="35" spans="2:19" x14ac:dyDescent="0.15">
      <c r="B35" s="12">
        <v>23</v>
      </c>
      <c r="C35" s="7">
        <f t="shared" si="3"/>
        <v>595</v>
      </c>
      <c r="D35" s="7">
        <f>+'[1]年齢（各歳）、男女別人口日本人'!D35+'[1]年齢（各歳）、男女別人口 外国人'!D35</f>
        <v>302</v>
      </c>
      <c r="E35" s="7">
        <f>+'[1]年齢（各歳）、男女別人口日本人'!E35+'[1]年齢（各歳）、男女別人口 外国人'!E35</f>
        <v>293</v>
      </c>
      <c r="F35" s="11" t="s">
        <v>24</v>
      </c>
      <c r="G35" s="7">
        <f t="shared" si="0"/>
        <v>5053</v>
      </c>
      <c r="H35" s="7">
        <f>SUM(H36:H37)+SUM(L6:L8)</f>
        <v>2529</v>
      </c>
      <c r="I35" s="7">
        <f>SUM(I36:I37)+SUM(M6:M8)</f>
        <v>2524</v>
      </c>
      <c r="J35" s="9">
        <v>76</v>
      </c>
      <c r="K35" s="7">
        <f t="shared" si="1"/>
        <v>526</v>
      </c>
      <c r="L35" s="7">
        <f>'[1]年齢（各歳）、男女別人口日本人'!L35+'[1]年齢（各歳）、男女別人口 外国人'!L35</f>
        <v>232</v>
      </c>
      <c r="M35" s="7">
        <f>'[1]年齢（各歳）、男女別人口日本人'!M35+'[1]年齢（各歳）、男女別人口 外国人'!M35</f>
        <v>294</v>
      </c>
      <c r="N35" s="9">
        <v>103</v>
      </c>
      <c r="O35" s="7">
        <f t="shared" si="2"/>
        <v>6</v>
      </c>
      <c r="P35" s="7">
        <f>'[1]年齢（各歳）、男女別人口日本人'!P35+'[1]年齢（各歳）、男女別人口 外国人'!P35</f>
        <v>1</v>
      </c>
      <c r="Q35" s="7">
        <f>'[1]年齢（各歳）、男女別人口日本人'!Q35+'[1]年齢（各歳）、男女別人口 外国人'!Q35</f>
        <v>5</v>
      </c>
      <c r="S35" s="13"/>
    </row>
    <row r="36" spans="2:19" x14ac:dyDescent="0.15">
      <c r="B36" s="12">
        <v>24</v>
      </c>
      <c r="C36" s="7">
        <f t="shared" si="3"/>
        <v>588</v>
      </c>
      <c r="D36" s="7">
        <f>+'[1]年齢（各歳）、男女別人口日本人'!D36+'[1]年齢（各歳）、男女別人口 外国人'!D36</f>
        <v>288</v>
      </c>
      <c r="E36" s="7">
        <f>+'[1]年齢（各歳）、男女別人口日本人'!E36+'[1]年齢（各歳）、男女別人口 外国人'!E36</f>
        <v>300</v>
      </c>
      <c r="F36" s="9">
        <v>50</v>
      </c>
      <c r="G36" s="7">
        <f t="shared" si="0"/>
        <v>1074</v>
      </c>
      <c r="H36" s="7">
        <f>'[1]年齢（各歳）、男女別人口日本人'!H36+'[1]年齢（各歳）、男女別人口 外国人'!H36</f>
        <v>538</v>
      </c>
      <c r="I36" s="7">
        <f>'[1]年齢（各歳）、男女別人口日本人'!I36+'[1]年齢（各歳）、男女別人口 外国人'!I36</f>
        <v>536</v>
      </c>
      <c r="J36" s="9">
        <v>77</v>
      </c>
      <c r="K36" s="7">
        <f t="shared" si="1"/>
        <v>630</v>
      </c>
      <c r="L36" s="7">
        <f>'[1]年齢（各歳）、男女別人口日本人'!L36+'[1]年齢（各歳）、男女別人口 外国人'!L36</f>
        <v>280</v>
      </c>
      <c r="M36" s="7">
        <f>'[1]年齢（各歳）、男女別人口日本人'!M36+'[1]年齢（各歳）、男女別人口 外国人'!M36</f>
        <v>350</v>
      </c>
      <c r="N36" s="14">
        <v>104</v>
      </c>
      <c r="O36" s="7">
        <f>SUM(P36:Q36)</f>
        <v>1</v>
      </c>
      <c r="P36" s="7">
        <f>'[1]年齢（各歳）、男女別人口日本人'!P36+'[1]年齢（各歳）、男女別人口 外国人'!P36</f>
        <v>0</v>
      </c>
      <c r="Q36" s="7">
        <f>'[1]年齢（各歳）、男女別人口日本人'!Q36+'[1]年齢（各歳）、男女別人口 外国人'!Q36</f>
        <v>1</v>
      </c>
    </row>
    <row r="37" spans="2:19" x14ac:dyDescent="0.15">
      <c r="B37" s="15" t="s">
        <v>25</v>
      </c>
      <c r="C37" s="16">
        <f t="shared" si="3"/>
        <v>2536</v>
      </c>
      <c r="D37" s="17">
        <f>SUM(H6:H10)</f>
        <v>1300</v>
      </c>
      <c r="E37" s="18">
        <f>SUM(I6:I10)</f>
        <v>1236</v>
      </c>
      <c r="F37" s="19">
        <v>51</v>
      </c>
      <c r="G37" s="16">
        <f t="shared" si="0"/>
        <v>1008</v>
      </c>
      <c r="H37" s="17">
        <f>'[1]年齢（各歳）、男女別人口日本人'!H37+'[1]年齢（各歳）、男女別人口 外国人'!H37</f>
        <v>494</v>
      </c>
      <c r="I37" s="17">
        <f>'[1]年齢（各歳）、男女別人口日本人'!I37+'[1]年齢（各歳）、男女別人口 外国人'!I37</f>
        <v>514</v>
      </c>
      <c r="J37" s="19">
        <v>78</v>
      </c>
      <c r="K37" s="16">
        <f t="shared" si="1"/>
        <v>758</v>
      </c>
      <c r="L37" s="17">
        <f>'[1]年齢（各歳）、男女別人口日本人'!L37+'[1]年齢（各歳）、男女別人口 外国人'!L37</f>
        <v>333</v>
      </c>
      <c r="M37" s="17">
        <f>'[1]年齢（各歳）、男女別人口日本人'!M37+'[1]年齢（各歳）、男女別人口 外国人'!M37</f>
        <v>425</v>
      </c>
      <c r="N37" s="20" t="s">
        <v>26</v>
      </c>
      <c r="O37" s="16">
        <f>SUM(P37:Q37)</f>
        <v>1</v>
      </c>
      <c r="P37" s="17">
        <f>'[1]年齢（各歳）、男女別人口日本人'!P37+'[1]年齢（各歳）、男女別人口 外国人'!P37</f>
        <v>0</v>
      </c>
      <c r="Q37" s="17">
        <f>'[1]年齢（各歳）、男女別人口日本人'!Q37+'[1]年齢（各歳）、男女別人口 外国人'!Q37</f>
        <v>1</v>
      </c>
    </row>
    <row r="38" spans="2:19" x14ac:dyDescent="0.15">
      <c r="B38" s="21" t="s">
        <v>35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2:19" x14ac:dyDescent="0.15">
      <c r="B39" s="21" t="s">
        <v>27</v>
      </c>
      <c r="C39" s="22"/>
      <c r="D39" s="22"/>
      <c r="E39" s="22" t="s">
        <v>28</v>
      </c>
      <c r="F39" s="22">
        <f>H39+J39</f>
        <v>6546</v>
      </c>
      <c r="G39" s="22" t="s">
        <v>29</v>
      </c>
      <c r="H39" s="22">
        <f>D7+D13+D19</f>
        <v>3317</v>
      </c>
      <c r="I39" s="22" t="s">
        <v>30</v>
      </c>
      <c r="J39" s="22">
        <f>E7+E13+E19</f>
        <v>3229</v>
      </c>
      <c r="K39" s="23" t="s">
        <v>31</v>
      </c>
      <c r="L39" s="23"/>
      <c r="M39" s="24">
        <f>SUM(F39/$C$6)</f>
        <v>0.11942204546283797</v>
      </c>
      <c r="N39" s="25"/>
      <c r="O39" s="22"/>
      <c r="P39" s="22"/>
      <c r="Q39" s="22"/>
    </row>
    <row r="40" spans="2:19" x14ac:dyDescent="0.15">
      <c r="B40" s="21" t="s">
        <v>32</v>
      </c>
      <c r="C40" s="22"/>
      <c r="D40" s="22"/>
      <c r="E40" s="22" t="s">
        <v>28</v>
      </c>
      <c r="F40" s="22">
        <f>H40+J40</f>
        <v>33443</v>
      </c>
      <c r="G40" s="22" t="s">
        <v>29</v>
      </c>
      <c r="H40" s="22">
        <f>D25+D31+D37+H11+H17+H23+H29+H35+L9+L15</f>
        <v>16935</v>
      </c>
      <c r="I40" s="22" t="s">
        <v>30</v>
      </c>
      <c r="J40" s="22">
        <f>E25+E31+E37+I11+I17+I23+I29+I35+M9+M15</f>
        <v>16508</v>
      </c>
      <c r="K40" s="23" t="s">
        <v>31</v>
      </c>
      <c r="L40" s="23"/>
      <c r="M40" s="24">
        <f>SUM(F40/$C$6)</f>
        <v>0.61011785310322175</v>
      </c>
      <c r="N40" s="25"/>
      <c r="O40" s="22"/>
      <c r="P40" s="22"/>
      <c r="Q40" s="22"/>
    </row>
    <row r="41" spans="2:19" x14ac:dyDescent="0.15">
      <c r="B41" s="21" t="s">
        <v>33</v>
      </c>
      <c r="C41" s="22"/>
      <c r="D41" s="22"/>
      <c r="E41" s="22" t="s">
        <v>28</v>
      </c>
      <c r="F41" s="22">
        <f>H41+J41</f>
        <v>14825</v>
      </c>
      <c r="G41" s="22" t="s">
        <v>29</v>
      </c>
      <c r="H41" s="22">
        <f>L21+L27+L33+P7+P13+P19+P25+P31+P37</f>
        <v>6448</v>
      </c>
      <c r="I41" s="22" t="s">
        <v>30</v>
      </c>
      <c r="J41" s="22">
        <f>M21+M27+M33+Q7+Q13+Q19+Q25+Q31+Q37</f>
        <v>8377</v>
      </c>
      <c r="K41" s="23" t="s">
        <v>31</v>
      </c>
      <c r="L41" s="23"/>
      <c r="M41" s="24">
        <f>SUM(F41/$C$6)</f>
        <v>0.27046010143394023</v>
      </c>
      <c r="N41" s="25"/>
      <c r="O41" s="22"/>
      <c r="P41" s="22"/>
      <c r="Q41" s="22"/>
    </row>
    <row r="42" spans="2:19" x14ac:dyDescent="0.15">
      <c r="N42" s="1" t="s">
        <v>34</v>
      </c>
    </row>
  </sheetData>
  <mergeCells count="1">
    <mergeCell ref="B2:Q2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年齢（各歳）、男女別人口総人口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2022-08-02T09:51:32Z</dcterms:modified>
</cp:coreProperties>
</file>