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yamashita\Desktop\【経営比較分析表】2019_272299_46_1718\"/>
    </mc:Choice>
  </mc:AlternateContent>
  <workbookProtection workbookAlgorithmName="SHA-512" workbookHashValue="/dbA+4MtW45yYO3RTqHbykD79NuntxNAC2Rfe9tsIdKH5Wm2i6r+PPL9E1q9CsjcIlFEtlDqVxdPoStukVm+pQ==" workbookSaltValue="5+wZsUGO2UY2sceOKLq0y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<sst xmlns="http://schemas.openxmlformats.org/spreadsheetml/2006/main" count="232" uniqueCount="118">
  <si>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</si>
  <si>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</si>
  <si>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</si>
  <si>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</si>
  <si>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</si>
  <si>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</si>
  <si>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</si>
  <si>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</si>
  <si>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</si>
  <si>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</si>
  <si>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</si>
  <si>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</si>
  <si>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</si>
  <si>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</si>
  <si>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</si>
  <si>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</si>
  <si>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</si>
  <si>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</si>
  <si>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</si>
  <si>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</si>
  <si>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</si>
  <si>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</si>
  <si>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</si>
  <si>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</si>
  <si>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</si>
  <si>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</si>
  <si>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</si>
  <si>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</si>
  <si>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</si>
  <si>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</si>
  <si>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</si>
  <si>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</si>
  <si>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</si>
  <si>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</si>
  <si>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</si>
  <si>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</si>
  <si>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</si>
  <si>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</si>
  <si>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</si>
  <si>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</si>
  <si>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</si>
  <si>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</si>
  <si>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</si>
  <si>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</si>
  <si>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</si>
  <si>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</si>
  <si>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</si>
  <si>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</si>
  <si>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</si>
  <si>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</si>
  <si>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</si>
  <si>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</si>
  <si>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</si>
  <si>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</si>
  <si>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</si>
  <si>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</si>
  <si>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</si>
  <si>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</si>
  <si>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</si>
  <si>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</si>
  <si>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</si>
  <si>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</si>
  <si>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</si>
  <si>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</si>
  <si>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</si>
  <si>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</si>
  <si>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</si>
  <si>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</si>
  <si>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</si>
  <si>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</si>
  <si>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</si>
  <si>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</si>
  <si>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</si>
  <si>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</si>
  <si>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</si>
  <si>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</si>
  <si>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</si>
  <si>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</si>
  <si>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</si>
  <si>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</si>
  <si>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</si>
  <si>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</si>
  <si>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</si>
  <si>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</si>
  <si>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</si>
  <si>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</si>
  <si>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</si>
  <si>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</si>
  <si>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</si>
  <si>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</si>
  <si>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</si>
  <si>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</si>
  <si>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</si>
  <si>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</si>
  <si>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</si>
  <si>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</si>
  <si>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</si>
  <si>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</si>
  <si>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</si>
  <si>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</si>
  <si>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</si>
  <si>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</si>
  <si>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</si>
  <si>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</si>
  <si>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</si>
  <si>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</si>
  <si>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</si>
  <si>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</si>
  <si>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</si>
  <si>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</si>
  <si>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</si>
  <si>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</si>
  <si>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</si>
  <si>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</si>
  <si>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</si>
  <si>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①経常収支比率は110.08%で、類似団体平均値、全国平均を若干上回る水準であり、現状では経営は比較的安定していると思われる。
　④企業債残高対事業規模比率は、全国平均と比べると大きく上回っている。これは、本市の大部分の管渠整備を平成3年度以降に実施したためであり、企業債残高は依然として大きな負担となっている。
　⑧水洗化率は、99%を超えており、類似団体平均値及び全国平均を上回っている。このため、⑤経費回収率は、類似団体平均値及び全国平均を上回る131.09%の数値を示しており、⑥汚水処理原価は、当市の汚水処理原価が99.85円と類似団体平均値及び全国平均を大きく下回っていることに繋がっている。
　なお、⑦施設利用率が平成29年度に大幅に減少しているのは、算定の対象となる処理水量から流域下水道に係るものを除くように改めたためである。
</t>
    <phoneticPr fontId="4"/>
  </si>
  <si>
    <t xml:space="preserve">　平成27年10月に大型商業施設が開業し、下水道使用料が一時的に増加したが、人口減少の傾向もあり、今後も有収水量の減少が予想されている。
　一方で、管渠整備事業の大部分を平成3年度から平成13年度の短期間に実施したことから、起債の償還が多額であり、償還額が減る令和10年度辺りまでは非常に厳しい財政状況が続くこととなる。
　今後は、管渠の更新時期を集中させないよう、計画的に管渠の更新を実施していく必要があり、令和元年度に策定したストックマネジメント計画においても、下水道施設全体の将来にわたる改築需要を勘案しつつ、維持管理・改築・修繕の最適化を図る旨を明記している。
　なお、老朽化が進む処理場については、処理区統合を行い、流域下水道で広域処理を行うことにしているため、必要な管渠等の整備が出来次第廃止する。
</t>
    <phoneticPr fontId="4"/>
  </si>
  <si>
    <t xml:space="preserve">　②管渠老朽化率及び③管渠改善率について、本市の数値は0%である。これは本市の公共下水道の供用開始が昭和61年度であり、管渠の耐用年数である50年が到来していないためである。
　本市の管渠整備の大部分は平成3年度以降に行われ、管渠の老朽化はあまり進んでおらず、最古のものでは40年経過しているものもあるが、老朽化調査の結果からもまだ更新が必要ではなく、現時点においては早急な管渠の更新の必要性が少ない。一方で管渠以外の処理場、ポンプ場については更新時期を迎えており、現在は部分的な更新を行っている。
</t>
    <rPh sb="116" eb="119">
      <t>ロウキュウカ</t>
    </rPh>
    <rPh sb="123" eb="124">
      <t>スス</t>
    </rPh>
    <rPh sb="153" eb="156">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</si>
</sst>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E9-4918-97F3-34413EE748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4.88</c:v>
                </c:pt>
                <c:pt idx="2">
                  <c:v>0.2</c:v>
                </c:pt>
                <c:pt idx="3">
                  <c:v>0.3</c:v>
                </c:pt>
                <c:pt idx="4">
                  <c:v>0.12</c:v>
                </c:pt>
              </c:numCache>
            </c:numRef>
          </c:val>
          <c:smooth val="0"/>
          <c:extLst>
            <c:ext xmlns:c16="http://schemas.microsoft.com/office/drawing/2014/chart" uri="{C3380CC4-5D6E-409C-BE32-E72D297353CC}">
              <c16:uniqueId val="{00000001-24E9-4918-97F3-34413EE748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335.11</c:v>
                </c:pt>
                <c:pt idx="1">
                  <c:v>329.38</c:v>
                </c:pt>
                <c:pt idx="2">
                  <c:v>44</c:v>
                </c:pt>
                <c:pt idx="3">
                  <c:v>44.02</c:v>
                </c:pt>
                <c:pt idx="4">
                  <c:v>43.23</c:v>
                </c:pt>
              </c:numCache>
            </c:numRef>
          </c:val>
          <c:extLst>
            <c:ext xmlns:c16="http://schemas.microsoft.com/office/drawing/2014/chart" uri="{C3380CC4-5D6E-409C-BE32-E72D297353CC}">
              <c16:uniqueId val="{00000000-7CC8-4067-BCA8-5BFCB4422C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80.16</c:v>
                </c:pt>
                <c:pt idx="2">
                  <c:v>73.599999999999994</c:v>
                </c:pt>
                <c:pt idx="3">
                  <c:v>70.33</c:v>
                </c:pt>
                <c:pt idx="4">
                  <c:v>70.3</c:v>
                </c:pt>
              </c:numCache>
            </c:numRef>
          </c:val>
          <c:smooth val="0"/>
          <c:extLst>
            <c:ext xmlns:c16="http://schemas.microsoft.com/office/drawing/2014/chart" uri="{C3380CC4-5D6E-409C-BE32-E72D297353CC}">
              <c16:uniqueId val="{00000001-7CC8-4067-BCA8-5BFCB4422C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98.47</c:v>
                </c:pt>
                <c:pt idx="1">
                  <c:v>98.7</c:v>
                </c:pt>
                <c:pt idx="2">
                  <c:v>98.83</c:v>
                </c:pt>
                <c:pt idx="3">
                  <c:v>98.81</c:v>
                </c:pt>
                <c:pt idx="4">
                  <c:v>99.03</c:v>
                </c:pt>
              </c:numCache>
            </c:numRef>
          </c:val>
          <c:extLst>
            <c:ext xmlns:c16="http://schemas.microsoft.com/office/drawing/2014/chart" uri="{C3380CC4-5D6E-409C-BE32-E72D297353CC}">
              <c16:uniqueId val="{00000000-E8F3-48BB-BB52-5BB8A9DD51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89.96</c:v>
                </c:pt>
                <c:pt idx="1">
                  <c:v>96.19</c:v>
                </c:pt>
                <c:pt idx="2">
                  <c:v>96.4</c:v>
                </c:pt>
                <c:pt idx="3">
                  <c:v>95.85</c:v>
                </c:pt>
                <c:pt idx="4">
                  <c:v>95.95</c:v>
                </c:pt>
              </c:numCache>
            </c:numRef>
          </c:val>
          <c:smooth val="0"/>
          <c:extLst>
            <c:ext xmlns:c16="http://schemas.microsoft.com/office/drawing/2014/chart" uri="{C3380CC4-5D6E-409C-BE32-E72D297353CC}">
              <c16:uniqueId val="{00000001-E8F3-48BB-BB52-5BB8A9DD51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105.58</c:v>
                </c:pt>
                <c:pt idx="1">
                  <c:v>107.07</c:v>
                </c:pt>
                <c:pt idx="2">
                  <c:v>106.01</c:v>
                </c:pt>
                <c:pt idx="3">
                  <c:v>107.95</c:v>
                </c:pt>
                <c:pt idx="4">
                  <c:v>110.08</c:v>
                </c:pt>
              </c:numCache>
            </c:numRef>
          </c:val>
          <c:extLst>
            <c:ext xmlns:c16="http://schemas.microsoft.com/office/drawing/2014/chart" uri="{C3380CC4-5D6E-409C-BE32-E72D297353CC}">
              <c16:uniqueId val="{00000000-4BC8-4816-AA5C-BF0470E3DF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formatCode="#,##0.00;&quot;△&quot;#,##0.00;&quot;-&quot;">
                  <c:v>105.33</c:v>
                </c:pt>
                <c:pt idx="1">
                  <c:v>#N/A</c:v>
                </c:pt>
                <c:pt idx="2" formatCode="#,##0.00;&quot;△&quot;#,##0.00;&quot;-&quot;">
                  <c:v>103.88</c:v>
                </c:pt>
                <c:pt idx="3" formatCode="#,##0.00;&quot;△&quot;#,##0.00;&quot;-&quot;">
                  <c:v>106.41</c:v>
                </c:pt>
                <c:pt idx="4" formatCode="#,##0.00;&quot;△&quot;#,##0.00;&quot;-&quot;">
                  <c:v>107.34</c:v>
                </c:pt>
              </c:numCache>
            </c:numRef>
          </c:val>
          <c:smooth val="0"/>
          <c:extLst>
            <c:ext xmlns:c16="http://schemas.microsoft.com/office/drawing/2014/chart" uri="{C3380CC4-5D6E-409C-BE32-E72D297353CC}">
              <c16:uniqueId val="{00000001-4BC8-4816-AA5C-BF0470E3DF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18.87</c:v>
                </c:pt>
                <c:pt idx="1">
                  <c:v>21.48</c:v>
                </c:pt>
                <c:pt idx="2">
                  <c:v>23.84</c:v>
                </c:pt>
                <c:pt idx="3">
                  <c:v>26.27</c:v>
                </c:pt>
                <c:pt idx="4">
                  <c:v>28.71</c:v>
                </c:pt>
              </c:numCache>
            </c:numRef>
          </c:val>
          <c:extLst>
            <c:ext xmlns:c16="http://schemas.microsoft.com/office/drawing/2014/chart" uri="{C3380CC4-5D6E-409C-BE32-E72D297353CC}">
              <c16:uniqueId val="{00000000-A247-4818-BC93-53439769F1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formatCode="#,##0.00;&quot;△&quot;#,##0.00;&quot;-&quot;">
                  <c:v>18.43</c:v>
                </c:pt>
                <c:pt idx="1">
                  <c:v>#N/A</c:v>
                </c:pt>
                <c:pt idx="2" formatCode="#,##0.00;&quot;△&quot;#,##0.00;&quot;-&quot;">
                  <c:v>7.78</c:v>
                </c:pt>
                <c:pt idx="3" formatCode="#,##0.00;&quot;△&quot;#,##0.00;&quot;-&quot;">
                  <c:v>8.36</c:v>
                </c:pt>
                <c:pt idx="4" formatCode="#,##0.00;&quot;△&quot;#,##0.00;&quot;-&quot;">
                  <c:v>8.5500000000000007</c:v>
                </c:pt>
              </c:numCache>
            </c:numRef>
          </c:val>
          <c:smooth val="0"/>
          <c:extLst>
            <c:ext xmlns:c16="http://schemas.microsoft.com/office/drawing/2014/chart" uri="{C3380CC4-5D6E-409C-BE32-E72D297353CC}">
              <c16:uniqueId val="{00000001-A247-4818-BC93-53439769F1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BD-4663-A78E-8924ED41CE3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#N/A</c:v>
                </c:pt>
                <c:pt idx="2" formatCode="#,##0.00;&quot;△&quot;#,##0.00;&quot;-&quot;">
                  <c:v>0.12</c:v>
                </c:pt>
                <c:pt idx="3" formatCode="#,##0.00;&quot;△&quot;#,##0.00;&quot;-&quot;">
                  <c:v>3.83</c:v>
                </c:pt>
                <c:pt idx="4" formatCode="#,##0.00;&quot;△&quot;#,##0.00;&quot;-&quot;">
                  <c:v>2.41</c:v>
                </c:pt>
              </c:numCache>
            </c:numRef>
          </c:val>
          <c:smooth val="0"/>
          <c:extLst>
            <c:ext xmlns:c16="http://schemas.microsoft.com/office/drawing/2014/chart" uri="{C3380CC4-5D6E-409C-BE32-E72D297353CC}">
              <c16:uniqueId val="{00000001-ADBD-4663-A78E-8924ED41CE3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0C-4692-B2A0-BDF0C716C6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34.74</c:v>
                </c:pt>
                <c:pt idx="1">
                  <c:v>#N/A</c:v>
                </c:pt>
                <c:pt idx="2">
                  <c:v>0</c:v>
                </c:pt>
                <c:pt idx="3" formatCode="#,##0.00;&quot;△&quot;#,##0.00;&quot;-&quot;">
                  <c:v>0.5</c:v>
                </c:pt>
                <c:pt idx="4">
                  <c:v>0</c:v>
                </c:pt>
              </c:numCache>
            </c:numRef>
          </c:val>
          <c:smooth val="0"/>
          <c:extLst>
            <c:ext xmlns:c16="http://schemas.microsoft.com/office/drawing/2014/chart" uri="{C3380CC4-5D6E-409C-BE32-E72D297353CC}">
              <c16:uniqueId val="{00000001-420C-4692-B2A0-BDF0C716C6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17.43</c:v>
                </c:pt>
                <c:pt idx="1">
                  <c:v>26.32</c:v>
                </c:pt>
                <c:pt idx="2">
                  <c:v>28.86</c:v>
                </c:pt>
                <c:pt idx="3">
                  <c:v>33.6</c:v>
                </c:pt>
                <c:pt idx="4">
                  <c:v>30.39</c:v>
                </c:pt>
              </c:numCache>
            </c:numRef>
          </c:val>
          <c:extLst>
            <c:ext xmlns:c16="http://schemas.microsoft.com/office/drawing/2014/chart" uri="{C3380CC4-5D6E-409C-BE32-E72D297353CC}">
              <c16:uniqueId val="{00000000-E700-45C9-BFAD-C293B2E74B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formatCode="#,##0.00;&quot;△&quot;#,##0.00;&quot;-&quot;">
                  <c:v>11.54</c:v>
                </c:pt>
                <c:pt idx="1">
                  <c:v>#N/A</c:v>
                </c:pt>
                <c:pt idx="2" formatCode="#,##0.00;&quot;△&quot;#,##0.00;&quot;-&quot;">
                  <c:v>30.13</c:v>
                </c:pt>
                <c:pt idx="3" formatCode="#,##0.00;&quot;△&quot;#,##0.00;&quot;-&quot;">
                  <c:v>33.130000000000003</c:v>
                </c:pt>
                <c:pt idx="4" formatCode="#,##0.00;&quot;△&quot;#,##0.00;&quot;-&quot;">
                  <c:v>35.200000000000003</c:v>
                </c:pt>
              </c:numCache>
            </c:numRef>
          </c:val>
          <c:smooth val="0"/>
          <c:extLst>
            <c:ext xmlns:c16="http://schemas.microsoft.com/office/drawing/2014/chart" uri="{C3380CC4-5D6E-409C-BE32-E72D297353CC}">
              <c16:uniqueId val="{00000001-E700-45C9-BFAD-C293B2E74B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999.83</c:v>
                </c:pt>
                <c:pt idx="1">
                  <c:v>964.68</c:v>
                </c:pt>
                <c:pt idx="2">
                  <c:v>971.51</c:v>
                </c:pt>
                <c:pt idx="3">
                  <c:v>957.66</c:v>
                </c:pt>
                <c:pt idx="4">
                  <c:v>870.88</c:v>
                </c:pt>
              </c:numCache>
            </c:numRef>
          </c:val>
          <c:extLst>
            <c:ext xmlns:c16="http://schemas.microsoft.com/office/drawing/2014/chart" uri="{C3380CC4-5D6E-409C-BE32-E72D297353CC}">
              <c16:uniqueId val="{00000000-C477-4827-89A0-284DF79ECB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1378.57</c:v>
                </c:pt>
                <c:pt idx="1">
                  <c:v>786.46</c:v>
                </c:pt>
                <c:pt idx="2">
                  <c:v>707.12</c:v>
                </c:pt>
                <c:pt idx="3">
                  <c:v>733.93</c:v>
                </c:pt>
                <c:pt idx="4">
                  <c:v>813.96</c:v>
                </c:pt>
              </c:numCache>
            </c:numRef>
          </c:val>
          <c:smooth val="0"/>
          <c:extLst>
            <c:ext xmlns:c16="http://schemas.microsoft.com/office/drawing/2014/chart" uri="{C3380CC4-5D6E-409C-BE32-E72D297353CC}">
              <c16:uniqueId val="{00000001-C477-4827-89A0-284DF79ECB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107.86</c:v>
                </c:pt>
                <c:pt idx="1">
                  <c:v>113.21</c:v>
                </c:pt>
                <c:pt idx="2">
                  <c:v>114.76</c:v>
                </c:pt>
                <c:pt idx="3">
                  <c:v>125.34</c:v>
                </c:pt>
                <c:pt idx="4">
                  <c:v>131.09</c:v>
                </c:pt>
              </c:numCache>
            </c:numRef>
          </c:val>
          <c:extLst>
            <c:ext xmlns:c16="http://schemas.microsoft.com/office/drawing/2014/chart" uri="{C3380CC4-5D6E-409C-BE32-E72D297353CC}">
              <c16:uniqueId val="{00000000-738B-46A2-A032-B42D16C27C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89.95</c:v>
                </c:pt>
                <c:pt idx="1">
                  <c:v>84.89</c:v>
                </c:pt>
                <c:pt idx="2">
                  <c:v>93.62</c:v>
                </c:pt>
                <c:pt idx="3">
                  <c:v>94.59</c:v>
                </c:pt>
                <c:pt idx="4">
                  <c:v>92.08</c:v>
                </c:pt>
              </c:numCache>
            </c:numRef>
          </c:val>
          <c:smooth val="0"/>
          <c:extLst>
            <c:ext xmlns:c16="http://schemas.microsoft.com/office/drawing/2014/chart" uri="{C3380CC4-5D6E-409C-BE32-E72D297353CC}">
              <c16:uniqueId val="{00000001-738B-46A2-A032-B42D16C27C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114.69</c:v>
                </c:pt>
                <c:pt idx="1">
                  <c:v>111.15</c:v>
                </c:pt>
                <c:pt idx="2">
                  <c:v>109.47</c:v>
                </c:pt>
                <c:pt idx="3">
                  <c:v>99.87</c:v>
                </c:pt>
                <c:pt idx="4">
                  <c:v>99.85</c:v>
                </c:pt>
              </c:numCache>
            </c:numRef>
          </c:val>
          <c:extLst>
            <c:ext xmlns:c16="http://schemas.microsoft.com/office/drawing/2014/chart" uri="{C3380CC4-5D6E-409C-BE32-E72D297353CC}">
              <c16:uniqueId val="{00000000-D268-4F0B-84D2-A83F9F2221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150.88</c:v>
                </c:pt>
                <c:pt idx="1">
                  <c:v>146.26</c:v>
                </c:pt>
                <c:pt idx="2">
                  <c:v>136.47</c:v>
                </c:pt>
                <c:pt idx="3">
                  <c:v>131.22</c:v>
                </c:pt>
                <c:pt idx="4">
                  <c:v>132.94999999999999</c:v>
                </c:pt>
              </c:numCache>
            </c:numRef>
          </c:val>
          <c:smooth val="0"/>
          <c:extLst>
            <c:ext xmlns:c16="http://schemas.microsoft.com/office/drawing/2014/chart" uri="{C3380CC4-5D6E-409C-BE32-E72D297353CC}">
              <c16:uniqueId val="{00000001-D268-4F0B-84D2-A83F9F2221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40" zoomScale="160" zoomScaleNormal="160" workbookViewId="0">
      <selection activeCell="BI57" sqref="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四條畷市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Bb1</v>
      </c>
      <c r="X8" s="49"/>
      <c r="Y8" s="49"/>
      <c r="Z8" s="49"/>
      <c r="AA8" s="49"/>
      <c r="AB8" s="49"/>
      <c r="AC8" s="49"/>
      <c r="AD8" s="50" t="str">
        <f>データ!$M$6</f>
        <v>非設置</v>
      </c>
      <c r="AE8" s="50"/>
      <c r="AF8" s="50"/>
      <c r="AG8" s="50"/>
      <c r="AH8" s="50"/>
      <c r="AI8" s="50"/>
      <c r="AJ8" s="50"/>
      <c r="AK8" s="3"/>
      <c r="AL8" s="51">
        <f>データ!S6</f>
        <v>55726</v>
      </c>
      <c r="AM8" s="51"/>
      <c r="AN8" s="51"/>
      <c r="AO8" s="51"/>
      <c r="AP8" s="51"/>
      <c r="AQ8" s="51"/>
      <c r="AR8" s="51"/>
      <c r="AS8" s="51"/>
      <c r="AT8" s="46">
        <f>データ!T6</f>
        <v>18.690000000000001</v>
      </c>
      <c r="AU8" s="46"/>
      <c r="AV8" s="46"/>
      <c r="AW8" s="46"/>
      <c r="AX8" s="46"/>
      <c r="AY8" s="46"/>
      <c r="AZ8" s="46"/>
      <c r="BA8" s="46"/>
      <c r="BB8" s="46">
        <f>データ!U6</f>
        <v>2981.59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54.36</v>
      </c>
      <c r="J10" s="46"/>
      <c r="K10" s="46"/>
      <c r="L10" s="46"/>
      <c r="M10" s="46"/>
      <c r="N10" s="46"/>
      <c r="O10" s="46"/>
      <c r="P10" s="46">
        <f>データ!P6</f>
        <v>97.93</v>
      </c>
      <c r="Q10" s="46"/>
      <c r="R10" s="46"/>
      <c r="S10" s="46"/>
      <c r="T10" s="46"/>
      <c r="U10" s="46"/>
      <c r="V10" s="46"/>
      <c r="W10" s="46">
        <f>データ!Q6</f>
        <v>69.75</v>
      </c>
      <c r="X10" s="46"/>
      <c r="Y10" s="46"/>
      <c r="Z10" s="46"/>
      <c r="AA10" s="46"/>
      <c r="AB10" s="46"/>
      <c r="AC10" s="46"/>
      <c r="AD10" s="51">
        <f>データ!R6</f>
        <v>2206</v>
      </c>
      <c r="AE10" s="51"/>
      <c r="AF10" s="51"/>
      <c r="AG10" s="51"/>
      <c r="AH10" s="51"/>
      <c r="AI10" s="51"/>
      <c r="AJ10" s="51"/>
      <c r="AK10" s="2"/>
      <c r="AL10" s="51">
        <f>データ!V6</f>
        <v>54486</v>
      </c>
      <c r="AM10" s="51"/>
      <c r="AN10" s="51"/>
      <c r="AO10" s="51"/>
      <c r="AP10" s="51"/>
      <c r="AQ10" s="51"/>
      <c r="AR10" s="51"/>
      <c r="AS10" s="51"/>
      <c r="AT10" s="46">
        <f>データ!W6</f>
        <v>5.95</v>
      </c>
      <c r="AU10" s="46"/>
      <c r="AV10" s="46"/>
      <c r="AW10" s="46"/>
      <c r="AX10" s="46"/>
      <c r="AY10" s="46"/>
      <c r="AZ10" s="46"/>
      <c r="BA10" s="46"/>
      <c r="BB10" s="46">
        <f>データ!X6</f>
        <v>9157.31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rih2mY8mDvC4AOnrW11NGfbpTg+re6DkSlS+SC7HRDy+Cws+HowEidSAVrUFTBtfql31t3f+5+PyxNBJI6F0qw==" saltValue="NxAA48C10JN9/bd+JmCN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272299</v>
      </c>
      <c r="D6" s="33">
        <f t="shared" si="3"/>
        <v>46</v>
      </c>
      <c r="E6" s="33">
        <f t="shared" si="3"/>
        <v>17</v>
      </c>
      <c r="F6" s="33">
        <f t="shared" si="3"/>
        <v>1</v>
      </c>
      <c r="G6" s="33">
        <f t="shared" si="3"/>
        <v>0</v>
      </c>
      <c r="H6" s="33" t="str">
        <f t="shared" si="3"/>
        <v>大阪府　四條畷市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54.36</v>
      </c>
      <c r="P6" s="34">
        <f t="shared" si="3"/>
        <v>97.93</v>
      </c>
      <c r="Q6" s="34">
        <f t="shared" si="3"/>
        <v>69.75</v>
      </c>
      <c r="R6" s="34">
        <f t="shared" si="3"/>
        <v>2206</v>
      </c>
      <c r="S6" s="34">
        <f t="shared" si="3"/>
        <v>55726</v>
      </c>
      <c r="T6" s="34">
        <f t="shared" si="3"/>
        <v>18.690000000000001</v>
      </c>
      <c r="U6" s="34">
        <f t="shared" si="3"/>
        <v>2981.59</v>
      </c>
      <c r="V6" s="34">
        <f t="shared" si="3"/>
        <v>54486</v>
      </c>
      <c r="W6" s="34">
        <f t="shared" si="3"/>
        <v>5.95</v>
      </c>
      <c r="X6" s="34">
        <f t="shared" si="3"/>
        <v>9157.31</v>
      </c>
      <c r="Y6" s="35">
        <f>IF(Y7="",NA(),Y7)</f>
        <v>105.58</v>
      </c>
      <c r="Z6" s="35">
        <f t="shared" ref="Z6:AH6" si="4">IF(Z7="",NA(),Z7)</f>
        <v>107.07</v>
      </c>
      <c r="AA6" s="35">
        <f t="shared" si="4"/>
        <v>106.01</v>
      </c>
      <c r="AB6" s="35">
        <f t="shared" si="4"/>
        <v>107.95</v>
      </c>
      <c r="AC6" s="35">
        <f t="shared" si="4"/>
        <v>110.08</v>
      </c>
      <c r="AD6" s="35">
        <f t="shared" si="4"/>
        <v>105.33</v>
      </c>
      <c r="AE6" s="34" t="e">
        <f t="shared" si="4"/>
        <v>#N/A</v>
      </c>
      <c r="AF6" s="35">
        <f t="shared" si="4"/>
        <v>103.88</v>
      </c>
      <c r="AG6" s="35">
        <f t="shared" si="4"/>
        <v>106.41</v>
      </c>
      <c r="AH6" s="35">
        <f t="shared" si="4"/>
        <v>107.34</v>
      </c>
      <c r="AI6" s="34" t="str">
        <f>IF(AI7="","",IF(AI7="-","【-】","【"&amp;SUBSTITUTE(TEXT(AI7,"#,##0.00"),"-","△")&amp;"】"))</f>
        <v>【108.07】</v>
      </c>
      <c r="AJ6" s="34">
        <f>IF(AJ7="",NA(),AJ7)</f>
        <v>0</v>
      </c>
      <c r="AK6" s="34">
        <f t="shared" ref="AK6:AS6" si="5">IF(AK7="",NA(),AK7)</f>
        <v>0</v>
      </c>
      <c r="AL6" s="34">
        <f t="shared" si="5"/>
        <v>0</v>
      </c>
      <c r="AM6" s="34">
        <f t="shared" si="5"/>
        <v>0</v>
      </c>
      <c r="AN6" s="34">
        <f t="shared" si="5"/>
        <v>0</v>
      </c>
      <c r="AO6" s="35">
        <f t="shared" si="5"/>
        <v>34.74</v>
      </c>
      <c r="AP6" s="34" t="e">
        <f t="shared" si="5"/>
        <v>#N/A</v>
      </c>
      <c r="AQ6" s="34">
        <f t="shared" si="5"/>
        <v>0</v>
      </c>
      <c r="AR6" s="35">
        <f t="shared" si="5"/>
        <v>0.5</v>
      </c>
      <c r="AS6" s="34">
        <f t="shared" si="5"/>
        <v>0</v>
      </c>
      <c r="AT6" s="34" t="str">
        <f>IF(AT7="","",IF(AT7="-","【-】","【"&amp;SUBSTITUTE(TEXT(AT7,"#,##0.00"),"-","△")&amp;"】"))</f>
        <v>【3.09】</v>
      </c>
      <c r="AU6" s="35">
        <f>IF(AU7="",NA(),AU7)</f>
        <v>17.43</v>
      </c>
      <c r="AV6" s="35">
        <f t="shared" ref="AV6:BD6" si="6">IF(AV7="",NA(),AV7)</f>
        <v>26.32</v>
      </c>
      <c r="AW6" s="35">
        <f t="shared" si="6"/>
        <v>28.86</v>
      </c>
      <c r="AX6" s="35">
        <f t="shared" si="6"/>
        <v>33.6</v>
      </c>
      <c r="AY6" s="35">
        <f t="shared" si="6"/>
        <v>30.39</v>
      </c>
      <c r="AZ6" s="35">
        <f t="shared" si="6"/>
        <v>11.54</v>
      </c>
      <c r="BA6" s="34" t="e">
        <f t="shared" si="6"/>
        <v>#N/A</v>
      </c>
      <c r="BB6" s="35">
        <f t="shared" si="6"/>
        <v>30.13</v>
      </c>
      <c r="BC6" s="35">
        <f t="shared" si="6"/>
        <v>33.130000000000003</v>
      </c>
      <c r="BD6" s="35">
        <f t="shared" si="6"/>
        <v>35.200000000000003</v>
      </c>
      <c r="BE6" s="34" t="str">
        <f>IF(BE7="","",IF(BE7="-","【-】","【"&amp;SUBSTITUTE(TEXT(BE7,"#,##0.00"),"-","△")&amp;"】"))</f>
        <v>【69.54】</v>
      </c>
      <c r="BF6" s="35">
        <f>IF(BF7="",NA(),BF7)</f>
        <v>999.83</v>
      </c>
      <c r="BG6" s="35">
        <f t="shared" ref="BG6:BO6" si="7">IF(BG7="",NA(),BG7)</f>
        <v>964.68</v>
      </c>
      <c r="BH6" s="35">
        <f t="shared" si="7"/>
        <v>971.51</v>
      </c>
      <c r="BI6" s="35">
        <f t="shared" si="7"/>
        <v>957.66</v>
      </c>
      <c r="BJ6" s="35">
        <f t="shared" si="7"/>
        <v>870.88</v>
      </c>
      <c r="BK6" s="35">
        <f t="shared" si="7"/>
        <v>1378.57</v>
      </c>
      <c r="BL6" s="35">
        <f t="shared" si="7"/>
        <v>786.46</v>
      </c>
      <c r="BM6" s="35">
        <f t="shared" si="7"/>
        <v>707.12</v>
      </c>
      <c r="BN6" s="35">
        <f t="shared" si="7"/>
        <v>733.93</v>
      </c>
      <c r="BO6" s="35">
        <f t="shared" si="7"/>
        <v>813.96</v>
      </c>
      <c r="BP6" s="34" t="str">
        <f>IF(BP7="","",IF(BP7="-","【-】","【"&amp;SUBSTITUTE(TEXT(BP7,"#,##0.00"),"-","△")&amp;"】"))</f>
        <v>【682.51】</v>
      </c>
      <c r="BQ6" s="35">
        <f>IF(BQ7="",NA(),BQ7)</f>
        <v>107.86</v>
      </c>
      <c r="BR6" s="35">
        <f t="shared" ref="BR6:BZ6" si="8">IF(BR7="",NA(),BR7)</f>
        <v>113.21</v>
      </c>
      <c r="BS6" s="35">
        <f t="shared" si="8"/>
        <v>114.76</v>
      </c>
      <c r="BT6" s="35">
        <f t="shared" si="8"/>
        <v>125.34</v>
      </c>
      <c r="BU6" s="35">
        <f t="shared" si="8"/>
        <v>131.09</v>
      </c>
      <c r="BV6" s="35">
        <f t="shared" si="8"/>
        <v>89.95</v>
      </c>
      <c r="BW6" s="35">
        <f t="shared" si="8"/>
        <v>84.89</v>
      </c>
      <c r="BX6" s="35">
        <f t="shared" si="8"/>
        <v>93.62</v>
      </c>
      <c r="BY6" s="35">
        <f t="shared" si="8"/>
        <v>94.59</v>
      </c>
      <c r="BZ6" s="35">
        <f t="shared" si="8"/>
        <v>92.08</v>
      </c>
      <c r="CA6" s="34" t="str">
        <f>IF(CA7="","",IF(CA7="-","【-】","【"&amp;SUBSTITUTE(TEXT(CA7,"#,##0.00"),"-","△")&amp;"】"))</f>
        <v>【100.34】</v>
      </c>
      <c r="CB6" s="35">
        <f>IF(CB7="",NA(),CB7)</f>
        <v>114.69</v>
      </c>
      <c r="CC6" s="35">
        <f t="shared" ref="CC6:CK6" si="9">IF(CC7="",NA(),CC7)</f>
        <v>111.15</v>
      </c>
      <c r="CD6" s="35">
        <f t="shared" si="9"/>
        <v>109.47</v>
      </c>
      <c r="CE6" s="35">
        <f t="shared" si="9"/>
        <v>99.87</v>
      </c>
      <c r="CF6" s="35">
        <f t="shared" si="9"/>
        <v>99.85</v>
      </c>
      <c r="CG6" s="35">
        <f t="shared" si="9"/>
        <v>150.88</v>
      </c>
      <c r="CH6" s="35">
        <f t="shared" si="9"/>
        <v>146.26</v>
      </c>
      <c r="CI6" s="35">
        <f t="shared" si="9"/>
        <v>136.47</v>
      </c>
      <c r="CJ6" s="35">
        <f t="shared" si="9"/>
        <v>131.22</v>
      </c>
      <c r="CK6" s="35">
        <f t="shared" si="9"/>
        <v>132.94999999999999</v>
      </c>
      <c r="CL6" s="34" t="str">
        <f>IF(CL7="","",IF(CL7="-","【-】","【"&amp;SUBSTITUTE(TEXT(CL7,"#,##0.00"),"-","△")&amp;"】"))</f>
        <v>【136.15】</v>
      </c>
      <c r="CM6" s="35">
        <f>IF(CM7="",NA(),CM7)</f>
        <v>335.11</v>
      </c>
      <c r="CN6" s="35">
        <f t="shared" ref="CN6:CV6" si="10">IF(CN7="",NA(),CN7)</f>
        <v>329.38</v>
      </c>
      <c r="CO6" s="35">
        <f t="shared" si="10"/>
        <v>44</v>
      </c>
      <c r="CP6" s="35">
        <f t="shared" si="10"/>
        <v>44.02</v>
      </c>
      <c r="CQ6" s="35">
        <f t="shared" si="10"/>
        <v>43.23</v>
      </c>
      <c r="CR6" s="35" t="str">
        <f t="shared" si="10"/>
        <v>-</v>
      </c>
      <c r="CS6" s="35">
        <f t="shared" si="10"/>
        <v>80.16</v>
      </c>
      <c r="CT6" s="35">
        <f t="shared" si="10"/>
        <v>73.599999999999994</v>
      </c>
      <c r="CU6" s="35">
        <f t="shared" si="10"/>
        <v>70.33</v>
      </c>
      <c r="CV6" s="35">
        <f t="shared" si="10"/>
        <v>70.3</v>
      </c>
      <c r="CW6" s="34" t="str">
        <f>IF(CW7="","",IF(CW7="-","【-】","【"&amp;SUBSTITUTE(TEXT(CW7,"#,##0.00"),"-","△")&amp;"】"))</f>
        <v>【59.64】</v>
      </c>
      <c r="CX6" s="35">
        <f>IF(CX7="",NA(),CX7)</f>
        <v>98.47</v>
      </c>
      <c r="CY6" s="35">
        <f t="shared" ref="CY6:DG6" si="11">IF(CY7="",NA(),CY7)</f>
        <v>98.7</v>
      </c>
      <c r="CZ6" s="35">
        <f t="shared" si="11"/>
        <v>98.83</v>
      </c>
      <c r="DA6" s="35">
        <f t="shared" si="11"/>
        <v>98.81</v>
      </c>
      <c r="DB6" s="35">
        <f t="shared" si="11"/>
        <v>99.03</v>
      </c>
      <c r="DC6" s="35">
        <f t="shared" si="11"/>
        <v>89.96</v>
      </c>
      <c r="DD6" s="35">
        <f t="shared" si="11"/>
        <v>96.19</v>
      </c>
      <c r="DE6" s="35">
        <f t="shared" si="11"/>
        <v>96.4</v>
      </c>
      <c r="DF6" s="35">
        <f t="shared" si="11"/>
        <v>95.85</v>
      </c>
      <c r="DG6" s="35">
        <f t="shared" si="11"/>
        <v>95.95</v>
      </c>
      <c r="DH6" s="34" t="str">
        <f>IF(DH7="","",IF(DH7="-","【-】","【"&amp;SUBSTITUTE(TEXT(DH7,"#,##0.00"),"-","△")&amp;"】"))</f>
        <v>【95.35】</v>
      </c>
      <c r="DI6" s="35">
        <f>IF(DI7="",NA(),DI7)</f>
        <v>18.87</v>
      </c>
      <c r="DJ6" s="35">
        <f t="shared" ref="DJ6:DR6" si="12">IF(DJ7="",NA(),DJ7)</f>
        <v>21.48</v>
      </c>
      <c r="DK6" s="35">
        <f t="shared" si="12"/>
        <v>23.84</v>
      </c>
      <c r="DL6" s="35">
        <f t="shared" si="12"/>
        <v>26.27</v>
      </c>
      <c r="DM6" s="35">
        <f t="shared" si="12"/>
        <v>28.71</v>
      </c>
      <c r="DN6" s="35">
        <f t="shared" si="12"/>
        <v>18.43</v>
      </c>
      <c r="DO6" s="34" t="e">
        <f t="shared" si="12"/>
        <v>#N/A</v>
      </c>
      <c r="DP6" s="35">
        <f t="shared" si="12"/>
        <v>7.78</v>
      </c>
      <c r="DQ6" s="35">
        <f t="shared" si="12"/>
        <v>8.36</v>
      </c>
      <c r="DR6" s="35">
        <f t="shared" si="12"/>
        <v>8.5500000000000007</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t="e">
        <f t="shared" si="13"/>
        <v>#N/A</v>
      </c>
      <c r="EA6" s="35">
        <f t="shared" si="13"/>
        <v>0.12</v>
      </c>
      <c r="EB6" s="35">
        <f t="shared" si="13"/>
        <v>3.83</v>
      </c>
      <c r="EC6" s="35">
        <f t="shared" si="13"/>
        <v>2.41</v>
      </c>
      <c r="ED6" s="34" t="str">
        <f>IF(ED7="","",IF(ED7="-","【-】","【"&amp;SUBSTITUTE(TEXT(ED7,"#,##0.00"),"-","△")&amp;"】"))</f>
        <v>【5.90】</v>
      </c>
      <c r="EE6" s="34">
        <f>IF(EE7="",NA(),EE7)</f>
        <v>0</v>
      </c>
      <c r="EF6" s="34">
        <f t="shared" ref="EF6:EN6" si="14">IF(EF7="",NA(),EF7)</f>
        <v>0</v>
      </c>
      <c r="EG6" s="34">
        <f t="shared" si="14"/>
        <v>0</v>
      </c>
      <c r="EH6" s="34">
        <f t="shared" si="14"/>
        <v>0</v>
      </c>
      <c r="EI6" s="34">
        <f t="shared" si="14"/>
        <v>0</v>
      </c>
      <c r="EJ6" s="35">
        <f t="shared" si="14"/>
        <v>0.04</v>
      </c>
      <c r="EK6" s="35">
        <f t="shared" si="14"/>
        <v>4.88</v>
      </c>
      <c r="EL6" s="35">
        <f t="shared" si="14"/>
        <v>0.2</v>
      </c>
      <c r="EM6" s="35">
        <f t="shared" si="14"/>
        <v>0.3</v>
      </c>
      <c r="EN6" s="35">
        <f t="shared" si="14"/>
        <v>0.12</v>
      </c>
      <c r="EO6" s="34" t="str">
        <f>IF(EO7="","",IF(EO7="-","【-】","【"&amp;SUBSTITUTE(TEXT(EO7,"#,##0.00"),"-","△")&amp;"】"))</f>
        <v>【0.22】</v>
      </c>
    </row>
    <row r="7" spans="1:148" s="36" customFormat="1" x14ac:dyDescent="0.15">
      <c r="A7" s="28"/>
      <c r="B7" s="37">
        <v>2019</v>
      </c>
      <c r="C7" s="37">
        <v>272299</v>
      </c>
      <c r="D7" s="37">
        <v>46</v>
      </c>
      <c r="E7" s="37">
        <v>17</v>
      </c>
      <c r="F7" s="37">
        <v>1</v>
      </c>
      <c r="G7" s="37">
        <v>0</v>
      </c>
      <c r="H7" s="37" t="s">
        <v>96</v>
      </c>
      <c r="I7" s="37" t="s">
        <v>97</v>
      </c>
      <c r="J7" s="37" t="s">
        <v>98</v>
      </c>
      <c r="K7" s="37" t="s">
        <v>99</v>
      </c>
      <c r="L7" s="37" t="s">
        <v>100</v>
      </c>
      <c r="M7" s="37" t="s">
        <v>101</v>
      </c>
      <c r="N7" s="38" t="s">
        <v>102</v>
      </c>
      <c r="O7" s="38">
        <v>54.36</v>
      </c>
      <c r="P7" s="38">
        <v>97.93</v>
      </c>
      <c r="Q7" s="38">
        <v>69.75</v>
      </c>
      <c r="R7" s="38">
        <v>2206</v>
      </c>
      <c r="S7" s="38">
        <v>55726</v>
      </c>
      <c r="T7" s="38">
        <v>18.690000000000001</v>
      </c>
      <c r="U7" s="38">
        <v>2981.59</v>
      </c>
      <c r="V7" s="38">
        <v>54486</v>
      </c>
      <c r="W7" s="38">
        <v>5.95</v>
      </c>
      <c r="X7" s="38">
        <v>9157.31</v>
      </c>
      <c r="Y7" s="38">
        <v>105.58</v>
      </c>
      <c r="Z7" s="38">
        <v>107.07</v>
      </c>
      <c r="AA7" s="38">
        <v>106.01</v>
      </c>
      <c r="AB7" s="38">
        <v>107.95</v>
      </c>
      <c r="AC7" s="38">
        <v>110.08</v>
      </c>
      <c r="AD7" s="38">
        <v>105.33</v>
      </c>
      <c r="AE7" s="38"/>
      <c r="AF7" s="38">
        <v>103.88</v>
      </c>
      <c r="AG7" s="38">
        <v>106.41</v>
      </c>
      <c r="AH7" s="38">
        <v>107.34</v>
      </c>
      <c r="AI7" s="38">
        <v>108.07</v>
      </c>
      <c r="AJ7" s="38">
        <v>0</v>
      </c>
      <c r="AK7" s="38">
        <v>0</v>
      </c>
      <c r="AL7" s="38">
        <v>0</v>
      </c>
      <c r="AM7" s="38">
        <v>0</v>
      </c>
      <c r="AN7" s="38">
        <v>0</v>
      </c>
      <c r="AO7" s="38">
        <v>34.74</v>
      </c>
      <c r="AP7" s="38"/>
      <c r="AQ7" s="38">
        <v>0</v>
      </c>
      <c r="AR7" s="38">
        <v>0.5</v>
      </c>
      <c r="AS7" s="38">
        <v>0</v>
      </c>
      <c r="AT7" s="38">
        <v>3.09</v>
      </c>
      <c r="AU7" s="38">
        <v>17.43</v>
      </c>
      <c r="AV7" s="38">
        <v>26.32</v>
      </c>
      <c r="AW7" s="38">
        <v>28.86</v>
      </c>
      <c r="AX7" s="38">
        <v>33.6</v>
      </c>
      <c r="AY7" s="38">
        <v>30.39</v>
      </c>
      <c r="AZ7" s="38">
        <v>11.54</v>
      </c>
      <c r="BA7" s="38"/>
      <c r="BB7" s="38">
        <v>30.13</v>
      </c>
      <c r="BC7" s="38">
        <v>33.130000000000003</v>
      </c>
      <c r="BD7" s="38">
        <v>35.200000000000003</v>
      </c>
      <c r="BE7" s="38">
        <v>69.540000000000006</v>
      </c>
      <c r="BF7" s="38">
        <v>999.83</v>
      </c>
      <c r="BG7" s="38">
        <v>964.68</v>
      </c>
      <c r="BH7" s="38">
        <v>971.51</v>
      </c>
      <c r="BI7" s="38">
        <v>957.66</v>
      </c>
      <c r="BJ7" s="38">
        <v>870.88</v>
      </c>
      <c r="BK7" s="38">
        <v>1378.57</v>
      </c>
      <c r="BL7" s="38">
        <v>786.46</v>
      </c>
      <c r="BM7" s="38">
        <v>707.12</v>
      </c>
      <c r="BN7" s="38">
        <v>733.93</v>
      </c>
      <c r="BO7" s="38">
        <v>813.96</v>
      </c>
      <c r="BP7" s="38">
        <v>682.51</v>
      </c>
      <c r="BQ7" s="38">
        <v>107.86</v>
      </c>
      <c r="BR7" s="38">
        <v>113.21</v>
      </c>
      <c r="BS7" s="38">
        <v>114.76</v>
      </c>
      <c r="BT7" s="38">
        <v>125.34</v>
      </c>
      <c r="BU7" s="38">
        <v>131.09</v>
      </c>
      <c r="BV7" s="38">
        <v>89.95</v>
      </c>
      <c r="BW7" s="38">
        <v>84.89</v>
      </c>
      <c r="BX7" s="38">
        <v>93.62</v>
      </c>
      <c r="BY7" s="38">
        <v>94.59</v>
      </c>
      <c r="BZ7" s="38">
        <v>92.08</v>
      </c>
      <c r="CA7" s="38">
        <v>100.34</v>
      </c>
      <c r="CB7" s="38">
        <v>114.69</v>
      </c>
      <c r="CC7" s="38">
        <v>111.15</v>
      </c>
      <c r="CD7" s="38">
        <v>109.47</v>
      </c>
      <c r="CE7" s="38">
        <v>99.87</v>
      </c>
      <c r="CF7" s="38">
        <v>99.85</v>
      </c>
      <c r="CG7" s="38">
        <v>150.88</v>
      </c>
      <c r="CH7" s="38">
        <v>146.26</v>
      </c>
      <c r="CI7" s="38">
        <v>136.47</v>
      </c>
      <c r="CJ7" s="38">
        <v>131.22</v>
      </c>
      <c r="CK7" s="38">
        <v>132.94999999999999</v>
      </c>
      <c r="CL7" s="38">
        <v>136.15</v>
      </c>
      <c r="CM7" s="38">
        <v>335.11</v>
      </c>
      <c r="CN7" s="38">
        <v>329.38</v>
      </c>
      <c r="CO7" s="38">
        <v>44</v>
      </c>
      <c r="CP7" s="38">
        <v>44.02</v>
      </c>
      <c r="CQ7" s="38">
        <v>43.23</v>
      </c>
      <c r="CR7" s="38" t="s">
        <v>102</v>
      </c>
      <c r="CS7" s="38">
        <v>80.16</v>
      </c>
      <c r="CT7" s="38">
        <v>73.599999999999994</v>
      </c>
      <c r="CU7" s="38">
        <v>70.33</v>
      </c>
      <c r="CV7" s="38">
        <v>70.3</v>
      </c>
      <c r="CW7" s="38">
        <v>59.64</v>
      </c>
      <c r="CX7" s="38">
        <v>98.47</v>
      </c>
      <c r="CY7" s="38">
        <v>98.7</v>
      </c>
      <c r="CZ7" s="38">
        <v>98.83</v>
      </c>
      <c r="DA7" s="38">
        <v>98.81</v>
      </c>
      <c r="DB7" s="38">
        <v>99.03</v>
      </c>
      <c r="DC7" s="38">
        <v>89.96</v>
      </c>
      <c r="DD7" s="38">
        <v>96.19</v>
      </c>
      <c r="DE7" s="38">
        <v>96.4</v>
      </c>
      <c r="DF7" s="38">
        <v>95.85</v>
      </c>
      <c r="DG7" s="38">
        <v>95.95</v>
      </c>
      <c r="DH7" s="38">
        <v>95.35</v>
      </c>
      <c r="DI7" s="38">
        <v>18.87</v>
      </c>
      <c r="DJ7" s="38">
        <v>21.48</v>
      </c>
      <c r="DK7" s="38">
        <v>23.84</v>
      </c>
      <c r="DL7" s="38">
        <v>26.27</v>
      </c>
      <c r="DM7" s="38">
        <v>28.71</v>
      </c>
      <c r="DN7" s="38">
        <v>18.43</v>
      </c>
      <c r="DO7" s="38"/>
      <c r="DP7" s="38">
        <v>7.78</v>
      </c>
      <c r="DQ7" s="38">
        <v>8.36</v>
      </c>
      <c r="DR7" s="38">
        <v>8.5500000000000007</v>
      </c>
      <c r="DS7" s="38">
        <v>38.57</v>
      </c>
      <c r="DT7" s="38">
        <v>0</v>
      </c>
      <c r="DU7" s="38">
        <v>0</v>
      </c>
      <c r="DV7" s="38">
        <v>0</v>
      </c>
      <c r="DW7" s="38">
        <v>0</v>
      </c>
      <c r="DX7" s="38">
        <v>0</v>
      </c>
      <c r="DY7" s="38">
        <v>0</v>
      </c>
      <c r="DZ7" s="38"/>
      <c r="EA7" s="38">
        <v>0.12</v>
      </c>
      <c r="EB7" s="38">
        <v>3.83</v>
      </c>
      <c r="EC7" s="38">
        <v>2.41</v>
      </c>
      <c r="ED7" s="38">
        <v>5.9</v>
      </c>
      <c r="EE7" s="38">
        <v>0</v>
      </c>
      <c r="EF7" s="38">
        <v>0</v>
      </c>
      <c r="EG7" s="38">
        <v>0</v>
      </c>
      <c r="EH7" s="38">
        <v>0</v>
      </c>
      <c r="EI7" s="38">
        <v>0</v>
      </c>
      <c r="EJ7" s="38">
        <v>0.04</v>
      </c>
      <c r="EK7" s="38">
        <v>4.88</v>
      </c>
      <c r="EL7" s="38">
        <v>0.2</v>
      </c>
      <c r="EM7" s="38">
        <v>0.3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ka.yamashita</cp:lastModifiedBy>
  <dcterms:created xsi:type="dcterms:W3CDTF">2020-12-04T02:28:36Z</dcterms:created>
  <dcterms:modified xsi:type="dcterms:W3CDTF">2021-01-26T06:59:25Z</dcterms:modified>
  <cp:category/>
</cp:coreProperties>
</file>